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codeName="ThisWorkbook" defaultThemeVersion="124226"/>
  <mc:AlternateContent xmlns:mc="http://schemas.openxmlformats.org/markup-compatibility/2006">
    <mc:Choice Requires="x15">
      <x15ac:absPath xmlns:x15ac="http://schemas.microsoft.com/office/spreadsheetml/2010/11/ac" url="D:\SuperFund Fall 2022\"/>
    </mc:Choice>
  </mc:AlternateContent>
  <xr:revisionPtr revIDLastSave="0" documentId="8_{D14EE450-901F-42A3-BAD6-DA34F3256C1E}" xr6:coauthVersionLast="36" xr6:coauthVersionMax="36" xr10:uidLastSave="{00000000-0000-0000-0000-000000000000}"/>
  <bookViews>
    <workbookView xWindow="0" yWindow="0" windowWidth="21570" windowHeight="7980" tabRatio="805" activeTab="6" xr2:uid="{00000000-000D-0000-FFFF-FFFF00000000}"/>
  </bookViews>
  <sheets>
    <sheet name="Flow-InfEff" sheetId="26" r:id="rId1"/>
    <sheet name="Lime Usage" sheetId="6" r:id="rId2"/>
    <sheet name="pH" sheetId="4" r:id="rId3"/>
    <sheet name="Flow" sheetId="13" r:id="rId4"/>
    <sheet name="MSDFlow-WL" sheetId="7" r:id="rId5"/>
    <sheet name="WCFlow-WL" sheetId="10" r:id="rId6"/>
    <sheet name="BRW WL" sheetId="8" r:id="rId7"/>
    <sheet name="CELLS" sheetId="31" r:id="rId8"/>
    <sheet name="MSD" sheetId="2" r:id="rId9"/>
    <sheet name="BRW" sheetId="3" r:id="rId10"/>
    <sheet name="W.Camp" sheetId="9" r:id="rId11"/>
    <sheet name="DailyLog" sheetId="33" r:id="rId12"/>
  </sheets>
  <externalReferences>
    <externalReference r:id="rId13"/>
  </externalReferences>
  <definedNames>
    <definedName name="_xlnm._FilterDatabase" localSheetId="9" hidden="1">BRW!$A$2:$W$29</definedName>
    <definedName name="_xlnm._FilterDatabase" localSheetId="7" hidden="1">CELLS!$A$3:$AE$3</definedName>
    <definedName name="_xlnm._FilterDatabase" localSheetId="11" hidden="1">DailyLog!$A$1:$K$182</definedName>
    <definedName name="_xlnm._FilterDatabase" localSheetId="8" hidden="1">MSD!$A$2:$M$185</definedName>
    <definedName name="_xlnm._FilterDatabase" localSheetId="10" hidden="1">W.Camp!$A$2:$G$184</definedName>
    <definedName name="A3pH">OFFSET([1]Sheet1!CellsXaxis,0,22,,)</definedName>
    <definedName name="B3pH">OFFSET([1]Sheet1!CellsXaxis,0,24,,)</definedName>
    <definedName name="BRW00AvgFlow">OFFSET([1]Sheet1!BRWXaxis,0,5,,)</definedName>
    <definedName name="BRW00Elev">OFFSET([1]Sheet1!BRWXaxis,0,7,,)</definedName>
    <definedName name="BRW00InstFlow">OFFSET([1]Sheet1!BRWXaxis,0,2,,)</definedName>
    <definedName name="BRW01EAvgFlow">OFFSET([1]Sheet1!BRWXaxis,0,11,,)</definedName>
    <definedName name="BRW01EElev">OFFSET([1]Sheet1!BRWXaxis,0,13,,)</definedName>
    <definedName name="BRW01EInstFlow">OFFSET([1]Sheet1!BRWXaxis,0,8,,)</definedName>
    <definedName name="BRW01WAvgFlow">OFFSET([1]Sheet1!BRWXaxis,0,19,,)</definedName>
    <definedName name="BRW01WElev">OFFSET([1]Sheet1!BRWXaxis,0,21,,)</definedName>
    <definedName name="BRW01WInstFlow">OFFSET([1]Sheet1!BRWXaxis,0,15,,)</definedName>
    <definedName name="BRWCount">BRW!$Y$2</definedName>
    <definedName name="BRWXaxis">OFFSET(BRW!#REF!,0,0,[1]Sheet1!BRWCount,1)</definedName>
    <definedName name="Cee3pH">OFFSET([1]Sheet1!CellsXaxis,0,26,,)</definedName>
    <definedName name="CellsCount">CELLS!$AA$2</definedName>
    <definedName name="CellsXaxis">OFFSET(CELLS!#REF!,0,0,[1]Sheet1!CellsCount,1)</definedName>
    <definedName name="EfflFlow_CalcTotal">OFFSET([1]Sheet1!CellsXaxis,0,17,,)</definedName>
    <definedName name="EfflpH">OFFSET([1]Sheet1!CellsXaxis,0,27,,)</definedName>
    <definedName name="HCC02AFlow">OFFSET([1]Sheet1!CellsXaxis,0,9,,)</definedName>
    <definedName name="HCC02BFlow">OFFSET([1]Sheet1!CellsXaxis,0,11,,)</definedName>
    <definedName name="InflFlow_Calc">OFFSET([1]Sheet1!CellsXaxis,0,13,,)</definedName>
    <definedName name="InfpH">OFFSET([1]Sheet1!CellsXaxis,0,28,,)</definedName>
    <definedName name="InstEfflFlow">OFFSET([1]Sheet1!CellsXaxis,0,18,,)</definedName>
    <definedName name="InstInflFlow">OFFSET([1]Sheet1!CellsXaxis,0,15,,)</definedName>
    <definedName name="LR_Actual">OFFSET([1]Sheet1!CellsXaxis,0,7,,)</definedName>
    <definedName name="LRSetPnt">OFFSET([1]Sheet1!CellsXaxis,0,2,,)</definedName>
    <definedName name="MSD_NewVaultWL">OFFSET([1]Sheet1!MSDXaxis,0,12,,)</definedName>
    <definedName name="MSD_OldVaultWL">OFFSET([1]Sheet1!MSDXaxis,0,11,,)</definedName>
    <definedName name="MSDAvgFlow">OFFSET([1]Sheet1!MSDXaxis,0,5,,)</definedName>
    <definedName name="MSDCount">MSD!$P$2</definedName>
    <definedName name="MSDInstFlow">OFFSET([1]Sheet1!MSDXaxis,0,2,,)</definedName>
    <definedName name="MSDXaxis">OFFSET(MSD!#REF!,0,0,[1]Sheet1!MSDCount,1)</definedName>
    <definedName name="NumberCells">#REF!</definedName>
    <definedName name="phStnd">OFFSET([1]Sheet1!CellsXaxis,0,30,,)</definedName>
    <definedName name="PostINDCpH">OFFSET([1]Sheet1!CellsXaxis,0,5,,)</definedName>
    <definedName name="PreINDCpH">OFFSET([1]Sheet1!CellsXaxis,0,3,,)</definedName>
    <definedName name="_xlnm.Print_Area" localSheetId="8">MSD!$A$2:$X$3</definedName>
    <definedName name="_xlnm.Print_Titles" localSheetId="11">DailyLog!$1:$1</definedName>
    <definedName name="Total_CalcInfl">OFFSET([1]Sheet1!CellsXaxis,0,14,,)</definedName>
    <definedName name="WCCalcTF">OFFSET([1]Sheet1!WCXaxis,0,4,,)</definedName>
    <definedName name="WCCount">W.Camp!$J$2</definedName>
    <definedName name="WCElev">OFFSET([1]Sheet1!WCXaxis,0,5,,)</definedName>
    <definedName name="WCInstFlow">OFFSET([1]Sheet1!WCXaxis,0,2,,)</definedName>
    <definedName name="WCXaxis">OFFSET(W.Camp!#REF!,0,0,[1]Sheet1!WCCount,1)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4" i="9" l="1"/>
  <c r="E183" i="9"/>
  <c r="E182" i="9"/>
  <c r="E181" i="9"/>
  <c r="E180" i="9"/>
  <c r="E179" i="9"/>
  <c r="E178" i="9"/>
  <c r="E177" i="9"/>
  <c r="E176" i="9"/>
  <c r="E175" i="9"/>
  <c r="E174" i="9"/>
  <c r="E173" i="9"/>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AF95" i="31"/>
  <c r="AF96" i="31"/>
  <c r="AF97" i="31"/>
  <c r="AF98" i="31"/>
  <c r="AF99" i="31"/>
  <c r="AF100" i="31"/>
  <c r="AF101" i="31"/>
  <c r="AF102" i="31"/>
  <c r="AF103" i="31"/>
  <c r="AF104" i="31"/>
  <c r="AF105" i="31"/>
  <c r="AF106" i="31"/>
  <c r="AF107" i="31"/>
  <c r="AF108" i="31"/>
  <c r="AF109" i="31"/>
  <c r="AF110" i="31"/>
  <c r="AF111" i="31"/>
  <c r="AF112" i="31"/>
  <c r="AF113" i="31"/>
  <c r="AF114" i="31"/>
  <c r="AF115" i="31"/>
  <c r="AF116" i="31"/>
  <c r="AF117" i="31"/>
  <c r="AF118" i="31"/>
  <c r="AF119" i="31"/>
  <c r="AF120" i="31"/>
  <c r="AF121" i="31"/>
  <c r="AF122" i="31"/>
  <c r="AF123" i="31"/>
  <c r="AF124" i="31"/>
  <c r="AF125" i="31"/>
  <c r="AF126" i="31"/>
  <c r="AF127" i="31"/>
  <c r="AF128" i="31"/>
  <c r="AF129" i="31"/>
  <c r="AF130" i="31"/>
  <c r="AF131" i="31"/>
  <c r="AF132" i="31"/>
  <c r="AF133" i="31"/>
  <c r="AF134" i="31"/>
  <c r="AF135" i="31"/>
  <c r="AF136" i="31"/>
  <c r="AF137" i="31"/>
  <c r="AF138" i="31"/>
  <c r="AF139" i="31"/>
  <c r="AF140" i="31"/>
  <c r="AF141" i="31"/>
  <c r="AF142" i="31"/>
  <c r="AF143" i="31"/>
  <c r="AF144" i="31"/>
  <c r="AF145" i="31"/>
  <c r="AF146" i="31"/>
  <c r="AF147" i="31"/>
  <c r="AF148" i="31"/>
  <c r="AF149" i="31"/>
  <c r="AF150" i="31"/>
  <c r="AF151" i="31"/>
  <c r="AF152" i="31"/>
  <c r="AF153" i="31"/>
  <c r="AF154" i="31"/>
  <c r="AF155" i="31"/>
  <c r="AF156" i="31"/>
  <c r="AF157" i="31"/>
  <c r="AF158" i="31"/>
  <c r="AF159" i="31"/>
  <c r="AF160" i="31"/>
  <c r="AF161" i="31"/>
  <c r="AF162" i="31"/>
  <c r="AF163" i="31"/>
  <c r="AF164" i="31"/>
  <c r="AF165" i="31"/>
  <c r="AF166" i="31"/>
  <c r="AF167" i="31"/>
  <c r="AF168" i="31"/>
  <c r="AF169" i="31"/>
  <c r="AF170" i="31"/>
  <c r="AF171" i="31"/>
  <c r="AF172" i="31"/>
  <c r="AF173" i="31"/>
  <c r="AF174" i="31"/>
  <c r="AF175" i="31"/>
  <c r="AF176" i="31"/>
  <c r="AF177" i="31"/>
  <c r="AF178" i="31"/>
  <c r="AF179" i="31"/>
  <c r="AF180" i="31"/>
  <c r="AF181" i="31"/>
  <c r="AF182" i="31"/>
  <c r="AF183" i="31"/>
  <c r="AF184" i="31"/>
  <c r="AF185" i="31"/>
  <c r="E93" i="9" l="1"/>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AF7" i="31" l="1"/>
  <c r="AF8" i="31"/>
  <c r="AF9" i="31"/>
  <c r="AF10" i="31"/>
  <c r="AF11" i="31"/>
  <c r="AF12" i="31"/>
  <c r="AF13" i="31"/>
  <c r="AF14" i="31"/>
  <c r="AF15" i="31"/>
  <c r="AF16" i="31"/>
  <c r="AF17" i="31"/>
  <c r="AF18" i="31"/>
  <c r="AF19" i="31"/>
  <c r="AF20" i="31"/>
  <c r="AF21" i="31"/>
  <c r="AF22" i="31"/>
  <c r="AF23" i="31"/>
  <c r="AF24" i="31"/>
  <c r="AF25" i="31"/>
  <c r="AF26" i="31"/>
  <c r="AF27" i="31"/>
  <c r="AF28" i="31"/>
  <c r="AF29" i="31"/>
  <c r="AF30" i="31"/>
  <c r="AF31" i="31"/>
  <c r="AF32" i="31"/>
  <c r="AF33" i="31"/>
  <c r="AF34" i="31"/>
  <c r="AF35" i="31"/>
  <c r="AF36" i="31"/>
  <c r="AF37" i="31"/>
  <c r="AF38" i="31"/>
  <c r="AF39" i="31"/>
  <c r="AF40" i="31"/>
  <c r="AF41" i="31"/>
  <c r="AF42" i="31"/>
  <c r="AF43" i="31"/>
  <c r="AF44" i="31"/>
  <c r="AF45" i="31"/>
  <c r="AF46" i="31"/>
  <c r="AF47" i="31"/>
  <c r="AF48" i="31"/>
  <c r="AF49" i="31"/>
  <c r="AF50" i="31"/>
  <c r="AF51" i="31"/>
  <c r="AF52" i="31"/>
  <c r="AF53" i="31"/>
  <c r="AF54" i="31"/>
  <c r="AF55" i="31"/>
  <c r="AF56" i="31"/>
  <c r="AF57" i="31"/>
  <c r="AF58" i="31"/>
  <c r="AF59" i="31"/>
  <c r="AF60" i="31"/>
  <c r="AF61" i="31"/>
  <c r="AF62" i="31"/>
  <c r="AF63" i="31"/>
  <c r="AF64" i="31"/>
  <c r="AF65" i="31"/>
  <c r="AF66" i="31"/>
  <c r="AF67" i="31"/>
  <c r="AF68" i="31"/>
  <c r="AF69" i="31"/>
  <c r="AF70" i="31"/>
  <c r="AF71" i="31"/>
  <c r="AF72" i="31"/>
  <c r="AF73" i="31"/>
  <c r="AF74" i="31"/>
  <c r="AF75" i="31"/>
  <c r="AF76" i="31"/>
  <c r="AF77" i="31"/>
  <c r="AF78" i="31"/>
  <c r="AF79" i="31"/>
  <c r="AF80" i="31"/>
  <c r="AF81" i="31"/>
  <c r="AF82" i="31"/>
  <c r="AF83" i="31"/>
  <c r="AF84" i="31"/>
  <c r="AF85" i="31"/>
  <c r="AF86" i="31"/>
  <c r="AF87" i="31"/>
  <c r="AF88" i="31"/>
  <c r="AF89" i="31"/>
  <c r="AF90" i="31"/>
  <c r="AF91" i="31"/>
  <c r="AF92" i="31"/>
  <c r="AF93" i="31"/>
  <c r="AF94" i="31"/>
  <c r="AF6" i="31"/>
  <c r="AF5" i="31"/>
  <c r="AF4" i="31"/>
  <c r="AA2" i="31" l="1"/>
  <c r="Y2" i="3"/>
  <c r="P2" i="2"/>
  <c r="J2" i="9"/>
</calcChain>
</file>

<file path=xl/sharedStrings.xml><?xml version="1.0" encoding="utf-8"?>
<sst xmlns="http://schemas.openxmlformats.org/spreadsheetml/2006/main" count="1787" uniqueCount="557">
  <si>
    <t>Do Not Move, Add, or Remove any Columns After "Date" without Updating the Column Name Definitions - Do Not Remove the "Count" that the Definitions Reference  --&gt;</t>
  </si>
  <si>
    <t>Do Not Delete!</t>
  </si>
  <si>
    <t>Count Chart Cells</t>
  </si>
  <si>
    <t>MSD-V1W Elev (ft)</t>
  </si>
  <si>
    <t>MSD-V1E Elev (ft)</t>
  </si>
  <si>
    <t>MSD-V2W Elev (ft)</t>
  </si>
  <si>
    <t>00 Pond Stage (ft)</t>
  </si>
  <si>
    <t>01 East Pond Stage (ft)</t>
  </si>
  <si>
    <t>01 West Pond Stage (feet)</t>
  </si>
  <si>
    <t>00 Pond Elev (ft) Series 1</t>
  </si>
  <si>
    <t>01E Pond Elev (ft) Series 1</t>
  </si>
  <si>
    <t>01W Pond Elev (ft) Series 1</t>
  </si>
  <si>
    <t>Date</t>
  </si>
  <si>
    <t>ICE</t>
  </si>
  <si>
    <t>Flow Rate Post</t>
  </si>
  <si>
    <t>Comments</t>
  </si>
  <si>
    <t>East Vault Level (ft)</t>
  </si>
  <si>
    <t>Elevation (ft.)</t>
  </si>
  <si>
    <t>Time</t>
  </si>
  <si>
    <t>01 East Pond Flow Rate (gpm)</t>
  </si>
  <si>
    <t>01 East Total Flow</t>
  </si>
  <si>
    <t>Notes</t>
  </si>
  <si>
    <t>Gallons Pumped</t>
  </si>
  <si>
    <t>00 Pond Flow Rate (gpm)</t>
  </si>
  <si>
    <t xml:space="preserve">00 Pond Total Flow </t>
  </si>
  <si>
    <t>Actual Flow Rate (gpm)</t>
  </si>
  <si>
    <t>West Vault Level (ft)</t>
  </si>
  <si>
    <t>01 West Pond Flow Rate (gpm)</t>
  </si>
  <si>
    <t>01 West Total Flow</t>
  </si>
  <si>
    <t>pH Std High</t>
  </si>
  <si>
    <t xml:space="preserve">Time </t>
  </si>
  <si>
    <t>Flow Rate (gpm)</t>
  </si>
  <si>
    <t>Average (gpm)</t>
  </si>
  <si>
    <t>Total Flow (gallons)</t>
  </si>
  <si>
    <t>New Vault Level (inches)</t>
  </si>
  <si>
    <t>Actual Lime Rate (mg/L)</t>
  </si>
  <si>
    <t>A2    (pH)</t>
  </si>
  <si>
    <t>A3    (pH)</t>
  </si>
  <si>
    <t>B2    (pH)</t>
  </si>
  <si>
    <t>B3    (pH)</t>
  </si>
  <si>
    <t>C2    (pH)</t>
  </si>
  <si>
    <t>C3    (pH)</t>
  </si>
  <si>
    <t>Total Lime Used From Feeder Display     (kg)</t>
  </si>
  <si>
    <t>Main Influent Total      (gallons)</t>
  </si>
  <si>
    <t>Instant Flow OUT     (gpm)</t>
  </si>
  <si>
    <t>Lime Rate Set Point PRE (mg/L)</t>
  </si>
  <si>
    <t>Lime Rate Set Point POST (mg/L)</t>
  </si>
  <si>
    <t>Main Effluent Total      (gallons)</t>
  </si>
  <si>
    <t>Calculated Effluent Flow Rate (gpm)</t>
  </si>
  <si>
    <t>HCC-02B Total (gal)</t>
  </si>
  <si>
    <t>HCC-02A Total     (gal)</t>
  </si>
  <si>
    <t>Calculated Totalizer: Total Influent Flow Rate (gpm)</t>
  </si>
  <si>
    <t>Calc Totalizer: HCC-02B Flow (gpm)</t>
  </si>
  <si>
    <t>Calc Totalizer: HCC-02A Flow (gpm)</t>
  </si>
  <si>
    <t>COUNT</t>
  </si>
  <si>
    <t xml:space="preserve">Notes:
1.  Values in "Time" column cannot be used to calculate "Actual Lime Rate" value.  Actual Lime Rate (mg/L) value is independent of time as totalized values are read simultaneously.
2.  Values in "Time" column reflects actual time LAO operator reads totalized values on Influent flow meters and lime-delivery system - Post 4-17-09.
3.  While Lime Delivery System is operated in volumetric/manual settings, lime usage data is not measured or logged. </t>
  </si>
  <si>
    <t>01 West Total Flow (2nd Pump)</t>
  </si>
  <si>
    <t>Gallons Pumped (2nd Pump)</t>
  </si>
  <si>
    <t>Operator(s)/Staff</t>
  </si>
  <si>
    <t>Temp</t>
  </si>
  <si>
    <t>Weather</t>
  </si>
  <si>
    <t>Operations</t>
  </si>
  <si>
    <t>Contractor Work</t>
  </si>
  <si>
    <t>Observations/Field Issues</t>
  </si>
  <si>
    <t>Inspection Follow-Ups</t>
  </si>
  <si>
    <t>Visitors to Site</t>
  </si>
  <si>
    <t>Safety Topics/Meetings/Pre-Entries</t>
  </si>
  <si>
    <t>Partly cloudy</t>
  </si>
  <si>
    <t>Cloudy</t>
  </si>
  <si>
    <t>Overcast</t>
  </si>
  <si>
    <t>Steve Lubick</t>
  </si>
  <si>
    <t>Mostly Sunny</t>
  </si>
  <si>
    <t>Mostly cloudy</t>
  </si>
  <si>
    <t>Clear calm</t>
  </si>
  <si>
    <t>Column1</t>
  </si>
  <si>
    <t>Rob Neff</t>
  </si>
  <si>
    <t>Taylor Stanich</t>
  </si>
  <si>
    <t>Weekly sampling review sds for HN03</t>
  </si>
  <si>
    <t>pH INDC POST   (SU)</t>
  </si>
  <si>
    <t>pH_INDC_PRE_(SU)</t>
  </si>
  <si>
    <t>Calculated Influent Flow Rate (gpm)</t>
  </si>
  <si>
    <t>Total Instant Influent Flow Rate (gpm)</t>
  </si>
  <si>
    <t>D4  Elevation(ft) (NGVD 29)</t>
  </si>
  <si>
    <t>D4  Elevation(ft) (NAVD 88)</t>
  </si>
  <si>
    <t>CT_EFS7(pH)</t>
  </si>
  <si>
    <t>CT_IN04(pH)</t>
  </si>
  <si>
    <t>Daily site checks, Daily parameters</t>
  </si>
  <si>
    <t>Jesse Sims</t>
  </si>
  <si>
    <t>Taylor Stanich, Rob Neff</t>
  </si>
  <si>
    <t>Clear, cold</t>
  </si>
  <si>
    <t>20F</t>
  </si>
  <si>
    <t>Flow Rate (gpm) South/North</t>
  </si>
  <si>
    <t>Total Flow (gallons) South/North</t>
  </si>
  <si>
    <t xml:space="preserve">Operating dry vault pumps, north and south lines. </t>
  </si>
  <si>
    <t>Review SOP for Lime silo cleaning</t>
  </si>
  <si>
    <t>12 to 27F</t>
  </si>
  <si>
    <t>Partly Cloudy</t>
  </si>
  <si>
    <t>30 to 37F</t>
  </si>
  <si>
    <t>Changing weather conditions</t>
  </si>
  <si>
    <t>Icy roads</t>
  </si>
  <si>
    <t>20 to 36F</t>
  </si>
  <si>
    <t>28 to 37F</t>
  </si>
  <si>
    <t>Snow showers</t>
  </si>
  <si>
    <t>23 to 30F</t>
  </si>
  <si>
    <t>Partly cloudy, windy</t>
  </si>
  <si>
    <t>10 to 34F</t>
  </si>
  <si>
    <t>12 to 28F</t>
  </si>
  <si>
    <t>23 to 39F</t>
  </si>
  <si>
    <t>Daily site checks, daily parameters, waterfowl survey</t>
  </si>
  <si>
    <t>Daily site checks, daily parameters</t>
  </si>
  <si>
    <t>Taylor Stanich, Kaleb Ferriter</t>
  </si>
  <si>
    <t>18 to 38F</t>
  </si>
  <si>
    <t>18 to 34F</t>
  </si>
  <si>
    <t>CO2 @ 5cfh</t>
  </si>
  <si>
    <t>Holiday weekend check</t>
  </si>
  <si>
    <t>Kaleb Ferriter</t>
  </si>
  <si>
    <t>25 to 36F</t>
  </si>
  <si>
    <t>Mostly Cloudy</t>
  </si>
  <si>
    <t>working alone-communication</t>
  </si>
  <si>
    <t>16 to 39F</t>
  </si>
  <si>
    <t>Working alione-communication</t>
  </si>
  <si>
    <t>Daily site checks, Daily parameters, weekly sampling, waterfowl survey, close out emms taskss</t>
  </si>
  <si>
    <t>Taylor Stanich,Kaleb Ferriter</t>
  </si>
  <si>
    <t>12 to 36F</t>
  </si>
  <si>
    <t xml:space="preserve">Daily site checks, Daily parameters, waterfowl survey, WCP and IPS site/generator checks, </t>
  </si>
  <si>
    <t>Slips trips and falls</t>
  </si>
  <si>
    <t>20 to 34F</t>
  </si>
  <si>
    <t>Daily site checks, Daily parameters, BRW staff gauge monitoring, waterfowl survey, maintain freeway wetlands, clean CASB and ASB</t>
  </si>
  <si>
    <t>social distancing</t>
  </si>
  <si>
    <t>14 to 34F</t>
  </si>
  <si>
    <t>Overcast/Snow showers</t>
  </si>
  <si>
    <t>Daily site checks, Daily parameters, Waterfowl survey, weekly sampling, monthly fire extinguisher checks</t>
  </si>
  <si>
    <t>Monthly fire extinguishers</t>
  </si>
  <si>
    <t>15 to 35F</t>
  </si>
  <si>
    <t>Clear, sunny</t>
  </si>
  <si>
    <t>Daily site checks, Daily parameters, waterfowl survey, update ID locations, weekly epa summary report</t>
  </si>
  <si>
    <t>eye protections</t>
  </si>
  <si>
    <t>Daily site checks, Daily parameters, weekend checks</t>
  </si>
  <si>
    <t>8F</t>
  </si>
  <si>
    <t>7 to 36F</t>
  </si>
  <si>
    <t>Daily site checks, Daily parameters, waterfowl survey, MSD site/gen inspections, monthly compliance sampling, close out emms tasks</t>
  </si>
  <si>
    <t>Monthly sampling-review sds for HNo3 and H2S04</t>
  </si>
  <si>
    <t>30 to 39F</t>
  </si>
  <si>
    <t>Daily site checks, daily parameters, WCP and IPS site/generator checks, waterfowl survey, tare/calibrate lime feeder</t>
  </si>
  <si>
    <t>Review sop for lime feeder tear/calibration</t>
  </si>
  <si>
    <t xml:space="preserve">Taylor Stanich </t>
  </si>
  <si>
    <t>40 to 37F</t>
  </si>
  <si>
    <t xml:space="preserve">Daily site checks, Daily parameters, waterfowl survey, BRW staff gauge monitoring, Monthly operations meeting, </t>
  </si>
  <si>
    <t>High wind warning</t>
  </si>
  <si>
    <t>11 to 32F</t>
  </si>
  <si>
    <t>Daily site checks, Daily parameters, Waterfowl survey, weekly sampling, weekly EPA summary report, clean lime silo</t>
  </si>
  <si>
    <t>10 to 35F</t>
  </si>
  <si>
    <t>Daily site checks, Daily parameters, Weekend checks</t>
  </si>
  <si>
    <t>Working alone-communication</t>
  </si>
  <si>
    <t>19 to 37F</t>
  </si>
  <si>
    <t>25 to 32F</t>
  </si>
  <si>
    <t>Daily site checks, Daily parameters, weekly sampling, waterfowl survey, MSD site/generator checks, MSD subdrain downloads, close out emms tasks</t>
  </si>
  <si>
    <t>25 to 34F</t>
  </si>
  <si>
    <t>Moslty sunny</t>
  </si>
  <si>
    <t>Review SOP for MSD subdrain sampling</t>
  </si>
  <si>
    <t>17 to 38F</t>
  </si>
  <si>
    <t>Daily site checks, Daily parameters, BRW staff guage monitoring, waterfowl survey, ship MSD samples, upload equis form</t>
  </si>
  <si>
    <t xml:space="preserve">Daily site checks, Daily parameters, Weekly sampling, waterfowl survey, weekly epa summary report, </t>
  </si>
  <si>
    <t>Daily site checks, daily parameters, check screw conveyor bolts, waterfowl survey, upload equis collect forms, clean distrabution tank</t>
  </si>
  <si>
    <t>Snow and Ice</t>
  </si>
  <si>
    <t>3 to 28 F</t>
  </si>
  <si>
    <t>9 to 30 F</t>
  </si>
  <si>
    <t>7 to 34F</t>
  </si>
  <si>
    <t>Daily site checks, Daily parameters, waterfowl survey, MSD site/gen inspections, upload equis collect forms, close out emms tasks</t>
  </si>
  <si>
    <t>Cooler temps-proper clothing</t>
  </si>
  <si>
    <t>2 to 27F</t>
  </si>
  <si>
    <t>Sunny</t>
  </si>
  <si>
    <t>Daily site checks, Daily parameters, waterfowl survey, WCP and IPS site/generator checks, upload equis forms, effluent line camera inspection</t>
  </si>
  <si>
    <t>Hunter Brothers-effluent camera inspection</t>
  </si>
  <si>
    <t>CO2 @ 5cfh turned OFF @ 10:00 for Camera inspection</t>
  </si>
  <si>
    <t>review tra for effluent camera inspection</t>
  </si>
  <si>
    <t>2 to 32F</t>
  </si>
  <si>
    <t>Daily site checks, Daily parameters, waterfowl survey, BRW staff gauge monitoring, upload Equis collect forms, remove MSD flow modules from mh106 and mh108</t>
  </si>
  <si>
    <t>CO2 Turned ON @ 13:00 to 10Cfh</t>
  </si>
  <si>
    <t>Sanitation</t>
  </si>
  <si>
    <t>Daily site checks, Daily parameters, waterfowl survey, weekly sampling,  Weekly EPA summary report, upload equis collect forms, MSD jetting</t>
  </si>
  <si>
    <t>Hunter Bros/JCI MSD jetting</t>
  </si>
  <si>
    <t>C02 @ 10 cfh increased to 15cfh @ 14:00</t>
  </si>
  <si>
    <t>Review SOP for MSD jetting</t>
  </si>
  <si>
    <t>18 to 37F</t>
  </si>
  <si>
    <t>Daily site checks, daily parameters, switch MSD flow back to hcc, waterfowl survey, equis collect forms</t>
  </si>
  <si>
    <t>CO2 @ 15 cfh</t>
  </si>
  <si>
    <t>proper mask wearing</t>
  </si>
  <si>
    <t>8:40</t>
  </si>
  <si>
    <t>12 to 37 F</t>
  </si>
  <si>
    <t>9:20</t>
  </si>
  <si>
    <t>2 to 36 F</t>
  </si>
  <si>
    <t xml:space="preserve">Daily site checks, daily parameters </t>
  </si>
  <si>
    <t>Operating dry vault pumps, north and south lines. ASB pump not working upon arrival.</t>
  </si>
  <si>
    <t>7 to 43F</t>
  </si>
  <si>
    <t xml:space="preserve">Daily site checks, Daily parameters, weekly sampling, waterfowl survey, MSD site/gen checks, close out emms tasks, uplaod equis collect forms, </t>
  </si>
  <si>
    <t>19 to 46F</t>
  </si>
  <si>
    <t>partly cloudy</t>
  </si>
  <si>
    <t>daily site checks, daily parameters, waterfowl survey, inspect screw conveyor bolts, installed flow meters in subdrain, west camp site inspection, ips site inspection</t>
  </si>
  <si>
    <t>review tra for subdrain flow meter installation</t>
  </si>
  <si>
    <t>Daily site checks, Daily parameters, waterfowl survey, BRW staff gauge monitoring, site snow removal, upload equis collect form, maintain freeway wetlands</t>
  </si>
  <si>
    <t>18 to 32F</t>
  </si>
  <si>
    <t>Daily site checks, Daily parameters, Weekly sampling, waterfowl survey, weekly epa summary report, upload equis collect form</t>
  </si>
  <si>
    <t>Continuing social distancing</t>
  </si>
  <si>
    <t>19 to 32F</t>
  </si>
  <si>
    <t>Daily site checks, daily parameters, snow removal, waterfowl survey</t>
  </si>
  <si>
    <t>10 to 30F</t>
  </si>
  <si>
    <t>7 to 22F</t>
  </si>
  <si>
    <t xml:space="preserve">Daily site checks, Daily parameters, Weekly sampling, waterfowl survey, MSD site/gen checks, site snow removal, upload equis forms, </t>
  </si>
  <si>
    <t>JCI lime delivery/snow removal</t>
  </si>
  <si>
    <t>Snow removal</t>
  </si>
  <si>
    <t>-8 to 21F</t>
  </si>
  <si>
    <t>Daily site checks, daily parameters, WCP and IPS site/generator checks, waterfowl survey, upload equis collect forms, update ID locations</t>
  </si>
  <si>
    <t>cold weather conditions</t>
  </si>
  <si>
    <t>-6 to 15F</t>
  </si>
  <si>
    <t>Daily site checks, Daily parameters, waterfowl survey, Montly operations meeting, BRW staff gauge monitoring, 1Q inspections, upload equis collect forms</t>
  </si>
  <si>
    <t xml:space="preserve">heart dissease </t>
  </si>
  <si>
    <t>-11 to 1F</t>
  </si>
  <si>
    <t>Overcast, scattered snow</t>
  </si>
  <si>
    <t>CO2 @ 15 cfh, reduced to 10 cfh</t>
  </si>
  <si>
    <t>Wind chill warning</t>
  </si>
  <si>
    <t>-18 to -2F</t>
  </si>
  <si>
    <t>light snow showers</t>
  </si>
  <si>
    <t>Daily site checks, daily parameters, oil change in wsp truck</t>
  </si>
  <si>
    <t>Freezing weather conditions</t>
  </si>
  <si>
    <t>CO2 @ 10 cfh</t>
  </si>
  <si>
    <t>Operating dry vault pumps, north and south lines. Feeder/screw conveyor shut off, restarted @ 9:20</t>
  </si>
  <si>
    <t>Daily site checks, Daily parameters, Weekly sampling, waterfowl survey, MSD site/gen checks, upload equis collect form, inspect screw conveyor bolts</t>
  </si>
  <si>
    <t xml:space="preserve">Daily site checks, Daily parameters, waterfowl survey, WCP and IPS site/generator checks, upload quis collect forms, Install staff guages in HCC </t>
  </si>
  <si>
    <t xml:space="preserve">Joe Mullaney- win 911 trouble shooting. JCI Lime delivery </t>
  </si>
  <si>
    <t>15 to 27F</t>
  </si>
  <si>
    <t>Daily site checks, Daily parameters, waterfowl survey, BRW staff gauge monitoring, upload Equis collect, 1Q inspecitons</t>
  </si>
  <si>
    <t>Daily site checks, Daily parameters, waterfowl survey, weekly sampling, weekly epa summary report, 1Q inspections, upload equis forms, monthly fire extinguishers</t>
  </si>
  <si>
    <t>CO2 @ 10 cfh, CO2 turned off at 1300</t>
  </si>
  <si>
    <t>eye protection</t>
  </si>
  <si>
    <t>12 to 34F</t>
  </si>
  <si>
    <t>CO2 OFF</t>
  </si>
  <si>
    <t>12 to 32F</t>
  </si>
  <si>
    <t>CO2 @ OFF</t>
  </si>
  <si>
    <t>30 to 34F</t>
  </si>
  <si>
    <t>34 to 42F</t>
  </si>
  <si>
    <t>Daily site checks, Daily parameters, Monthly compliance sampling, Backflush asb pump, waterfowl survey, MSD site/gen checks, upload equis forms, close out emms tasks</t>
  </si>
  <si>
    <t>CO2 turned on to 10 cfh @ 10:00</t>
  </si>
  <si>
    <t>14 to 33F</t>
  </si>
  <si>
    <t>Daily site checks, daily parameters, upload equis, waterfowl survey, bring truck to pro repair, 1Q inspections, WCP and IPS site/generator inspections</t>
  </si>
  <si>
    <t>winter weather advisory</t>
  </si>
  <si>
    <t>Parly cloudy</t>
  </si>
  <si>
    <t>Daily site checks, Daily parameters, BRW staff gauge monitoring, waterfowl survey, upload equis forms, 1Q inspections</t>
  </si>
  <si>
    <t>Ear/hearing protection</t>
  </si>
  <si>
    <t>0  to 26F</t>
  </si>
  <si>
    <t>Daily site checks, Daily parameters, weekly report, waterfowl survey, weekly sampling, upload equis form, plc programming intro webinar</t>
  </si>
  <si>
    <t>25 to 30F</t>
  </si>
  <si>
    <t>Daily site checks, Daily parameters, waterfowl survey, upload equis collect forms, MSD subdrain downloads, SBC staff gauge readings</t>
  </si>
  <si>
    <t>1 to 27F</t>
  </si>
  <si>
    <t>4 to 31F</t>
  </si>
  <si>
    <t>11 to 37F</t>
  </si>
  <si>
    <t xml:space="preserve">Daily site checks, Daily parameters, weekly samling, waterfowl survey, MSD site/gen checks, upload equis form, MSD pigging </t>
  </si>
  <si>
    <t>JCI MSD piggigng setup</t>
  </si>
  <si>
    <t>18 to 45F</t>
  </si>
  <si>
    <t xml:space="preserve">Daily site checks, daily parameters, waterfowl survey, WCP site/gen inspection, IPS site/gen inspection, upload equis forms, </t>
  </si>
  <si>
    <t>hard hats</t>
  </si>
  <si>
    <t>20  to 48F</t>
  </si>
  <si>
    <t xml:space="preserve">Daily site checks, Daily parameters, waterfowl survey, BRW staff gauge monitoring, upload equis, </t>
  </si>
  <si>
    <t>15 to 51F</t>
  </si>
  <si>
    <t xml:space="preserve">Daily site checks, Daily parameters, waterfowl survey, Weekly sampling, weekly epa summary report, upload equis form, trouble shoot MSD communication loss </t>
  </si>
  <si>
    <t>Joe Mullaney- MSD com loss trouble shooting</t>
  </si>
  <si>
    <t xml:space="preserve"> Taylor Stanich</t>
  </si>
  <si>
    <t>20 to 51F</t>
  </si>
  <si>
    <t xml:space="preserve">Daily site checks, Daily parameters, waterfowl survey, NST pump test meeting, inspect screw conveyor bolts, upload equis form, </t>
  </si>
  <si>
    <t>Biological hazards</t>
  </si>
  <si>
    <t>19 to 45 F</t>
  </si>
  <si>
    <t>22 to 43 F</t>
  </si>
  <si>
    <t>Partly cloudy calm</t>
  </si>
  <si>
    <t xml:space="preserve">Daily site checks, Daily parameters, weekly sampling, MSD site/gen checks, upload quis data, waterfowl survey, </t>
  </si>
  <si>
    <t>Joe Mullaney-MSD com loss trouble shooting</t>
  </si>
  <si>
    <t>21 to 39F</t>
  </si>
  <si>
    <t>Moslty cloudy</t>
  </si>
  <si>
    <t>Daily site checks, daily parameters, waterfowl survey, WCP/IPS site and gen checks</t>
  </si>
  <si>
    <t>slick roads and dikes</t>
  </si>
  <si>
    <t>15 to 36F</t>
  </si>
  <si>
    <t>Daily site checks, Daily parameters, waterfowl survey, BRW staff gauge monitoring, MSD subdrain sampling, upload equis data</t>
  </si>
  <si>
    <t>10 to 40F</t>
  </si>
  <si>
    <t>Daily site checks, Daily parameters, waterfowl survey, weekly compliance sampling, upload equis data</t>
  </si>
  <si>
    <t>Muddy dike roads-drive with caution</t>
  </si>
  <si>
    <t>12 to 39F</t>
  </si>
  <si>
    <t>daily site checks, daily parameters, waterfowl survey</t>
  </si>
  <si>
    <t>23 to 48F</t>
  </si>
  <si>
    <t>JCI lime delivery</t>
  </si>
  <si>
    <t>21 to 45F</t>
  </si>
  <si>
    <t xml:space="preserve">Daily site checks, daily parameters, WCP and IPS site/generator checks, upload equis data, 1Q pond level transducer verification, </t>
  </si>
  <si>
    <t>Daily site checks, Daily parameters, waterfowl survey, BRW staff gauge monitoring, upload equis,  annual site crane inspection</t>
  </si>
  <si>
    <t>Daily site checks, Daily parameters, Weekly compliance sampling, waterfowl survey, Weekly epa summary report Distrabution tank maintenance, Monthly C02 tank inspection</t>
  </si>
  <si>
    <t>27 to 48F</t>
  </si>
  <si>
    <t>Daily site checks, daily parameters, waterfowl survey, installed C8.5 trib flow meter, update sample forms, upload equis form</t>
  </si>
  <si>
    <t>23 to 40F</t>
  </si>
  <si>
    <t>32 to 48F</t>
  </si>
  <si>
    <t>Daily site checks, daily parameters, WCP and IPS site/generator checks, upload equis forms, gather materials/equip needed for msd subdrain</t>
  </si>
  <si>
    <t>Daily site checks, Daily parameters, BRW staff gauge monitoring, waterfowl survey, upload equis form, Sample MSD subdrains</t>
  </si>
  <si>
    <t>MSD subdrains, Review SOP</t>
  </si>
  <si>
    <t xml:space="preserve">Daily site checks. Daily parameters, weekly sampling, waterfowl survey, clean lime silo, weekly epa summary report, upload equis form, </t>
  </si>
  <si>
    <t>Steve Lubick, Rob Neff</t>
  </si>
  <si>
    <t>27 to 39 F</t>
  </si>
  <si>
    <t xml:space="preserve">Daily site checks. Daily parameters, weekly sampling, waterfowl survey, upload equis form, </t>
  </si>
  <si>
    <t>Hard Hats</t>
  </si>
  <si>
    <t>32 to 50F</t>
  </si>
  <si>
    <t>21 to 57F</t>
  </si>
  <si>
    <t>Overcast, windy</t>
  </si>
  <si>
    <t xml:space="preserve">Daily site checks, Daily parameters, Weekly sampling, waterfowl survey, MSD site/generator checks, close out emms tasks, upload equis, </t>
  </si>
  <si>
    <t>15 to 32F</t>
  </si>
  <si>
    <t>Mostly sunny, windy</t>
  </si>
  <si>
    <t xml:space="preserve">Daily site checks, daily parameters, WCP and IPS site/generator checks, waterfowl survey, upload equis form, inspect screw conveyor bolts, grease screw conveyor, </t>
  </si>
  <si>
    <t>melting snow and ice</t>
  </si>
  <si>
    <t>20 to 44F</t>
  </si>
  <si>
    <t>Daily site checks, Daily parameters, waterfowl survey, BRW staff guage monitoring, upload equis forms, silt curtain inspections, piping &amp; structures inspection</t>
  </si>
  <si>
    <t>Operating dry vault pumps, north and south lines. , BRW flow switched to Drying bed discharge for MSD jetting</t>
  </si>
  <si>
    <t>Operating dry vault pumps, north and south lines. , BRW flow switched to Drying bed discharge for MSD jetting, Returned to HCC discharge</t>
  </si>
  <si>
    <t>Operating dry vault pumps, north and south lines. Started taking water from NST pump test @8:00 North/South pumps OFF using portable diesel pump from 8am to 4pm</t>
  </si>
  <si>
    <t>Operating dry vault pumps, north and south lines.  North/South pumps OFF using portable diesel pump from 8am to 4pm</t>
  </si>
  <si>
    <t>Operating dry vault pumps, north and south lines North/South pumps OFF using portable diesel pump from 8am to 4pm</t>
  </si>
  <si>
    <t>Operating dry vault pumps, north and south lines. North/South pumps OFF using portable diesel pump from 8am to 4pm</t>
  </si>
  <si>
    <t xml:space="preserve">Feeder ran in volumetric for aproximatley 25mins to tare/cal </t>
  </si>
  <si>
    <t>Feeder ran in volumetric for aproximatley 3 hours due to silo knife gate stuck open</t>
  </si>
  <si>
    <t>Lime silo knife gate stuck open for aproximatley 15min</t>
  </si>
  <si>
    <t>Upon arrival operator observed lime feeder/screw conveyor/slurry mixer were OFF for aproximatley 12hrs due to complications with HMI/WIN 911 systems. Operated in voulmetric for a portion of this time.</t>
  </si>
  <si>
    <t>C1 Free of ice</t>
  </si>
  <si>
    <t>A1 and B1 thawed over the weekend</t>
  </si>
  <si>
    <t>B2 and C2 free of ice</t>
  </si>
  <si>
    <t>A2 thawed</t>
  </si>
  <si>
    <t>NA</t>
  </si>
  <si>
    <t>Feed rate increased to 120 mg/l @ 13:00</t>
  </si>
  <si>
    <t>Switched to IPS pump #2 @10:45 now using IPS 3011 flow meter for lime feed signal</t>
  </si>
  <si>
    <t>Switched to IPS pump #1 @8:30 now using IPS 3005 flow meter for lime feed signal</t>
  </si>
  <si>
    <t>Feed rate increased to 125 mg/l @ 15:30</t>
  </si>
  <si>
    <t>Lime rate increased to 130mg/l @ 13:00 due to D4 dredging activities, Lime rate increased to 135mg/l @13:50, Increased to 140mg/l @14:50 Decreased to 130mg/l @1800</t>
  </si>
  <si>
    <t>IPS pump was shut OFF @11:40 for 1 hour.</t>
  </si>
  <si>
    <t>lime rate decreased to 125mg/l @ 9:30</t>
  </si>
  <si>
    <t>Lime rate increased to 130mg/l @ 7:30</t>
  </si>
  <si>
    <t>lime rate decreased to 125mg/l @ 7:00 am</t>
  </si>
  <si>
    <t>lime rate increased to 130mg/l @ 12:00</t>
  </si>
  <si>
    <t>Lime rate increased to 130mg/l @ 9:00</t>
  </si>
  <si>
    <t>Lime rate decreased to 125mg/l @ 8:00</t>
  </si>
  <si>
    <t>Operating dry vault pumps, north and south lines.  Switched to Drying bed discharge for jetting activities @ 9:00 switched back @ 15:40</t>
  </si>
  <si>
    <t>22 to 51F</t>
  </si>
  <si>
    <t>Daily site checks, Daily parameters, weekly sampling, waterfowl survey, monthly group meeting, install equipment blank tubing in eff sample line, upload equis, weekly epa summary report</t>
  </si>
  <si>
    <t>CO2 @ 10 cfh turned OFF @ 13:30</t>
  </si>
  <si>
    <t>34 to 63F</t>
  </si>
  <si>
    <t>Clear, Sunny</t>
  </si>
  <si>
    <t xml:space="preserve">Daily site checks, daily parameters, waterfowl survey, upload equis collect forms, clean c channel </t>
  </si>
  <si>
    <t>C02 OFF</t>
  </si>
  <si>
    <t>Review SOP for channel cleaning</t>
  </si>
  <si>
    <t>34 to 63 F</t>
  </si>
  <si>
    <t>32 to 62 F</t>
  </si>
  <si>
    <t>29 to 36F</t>
  </si>
  <si>
    <t>Overcast, snow showers</t>
  </si>
  <si>
    <t>Daily site checks, Daily parameters, weekly sampling, waterfowl survey, upload equis form, MSD site/gen checks, close out emms tasks</t>
  </si>
  <si>
    <t>JCI dredge set-up</t>
  </si>
  <si>
    <t>23 to 52F</t>
  </si>
  <si>
    <t>Daily site checks, Daily parameters, cleaned channels, WCP/IPS site checks, dredge set up, upload equis form, waterfowl survey</t>
  </si>
  <si>
    <t>Hand protection</t>
  </si>
  <si>
    <t>22 to 53F</t>
  </si>
  <si>
    <t xml:space="preserve">Daily site checks, Daily parameters, waterfowl survey, BRW staff gauge monitoring, dredge ops oversight, </t>
  </si>
  <si>
    <t>JCI dredge set-up/started dredging A1 @ 10:00</t>
  </si>
  <si>
    <t>Pinch points</t>
  </si>
  <si>
    <t>18 to 36F</t>
  </si>
  <si>
    <t xml:space="preserve">Daily site checks, Daily parameters, waterfowl survey, weekly sampling, </t>
  </si>
  <si>
    <t>JCI dredging A1</t>
  </si>
  <si>
    <t>Proper PPE</t>
  </si>
  <si>
    <t>17 to 45F</t>
  </si>
  <si>
    <t>Mostly sunny</t>
  </si>
  <si>
    <t>Daily site checks, Daily parameters, waterfowl survey, decant water from north drying bed, upload equis</t>
  </si>
  <si>
    <t>Daily site checks, daily parameters,upload equis form</t>
  </si>
  <si>
    <t>16 to 37F</t>
  </si>
  <si>
    <t>24 to 37F</t>
  </si>
  <si>
    <t xml:space="preserve">Daily site checks, Daily parameters, weekly sampling, waterfowl survey, close out emms taskss, </t>
  </si>
  <si>
    <t>Daily site checks, Daily parameters, waterfowl survey, upoad equis, Monthly eyewash/fire extinguisher checks, WCP and IPS site/gen checks</t>
  </si>
  <si>
    <t>20 to 35F</t>
  </si>
  <si>
    <t>Daily site checks, Daily parameters, BRW staff gauge monitoring, Monitor dredge operations, waterfowl survey, upoad equis</t>
  </si>
  <si>
    <t>Aggressive geese nesting on dikes</t>
  </si>
  <si>
    <t>32 to 42F</t>
  </si>
  <si>
    <t>Daily site checks, Daily parameters, Weekly sampling, waterfowl survey, weekly epa summary report, upload equis collect form, IPS pump 1 maintenance</t>
  </si>
  <si>
    <t>21 to 46F</t>
  </si>
  <si>
    <t>Daily site checks, daily parameters, Pump 1 maintenance, upload equis form, water fowl survey, Decant water from north drying bed</t>
  </si>
  <si>
    <t>Hi Po incident</t>
  </si>
  <si>
    <t>28 to 57F</t>
  </si>
  <si>
    <t>27 to 55F</t>
  </si>
  <si>
    <t>Daily site checks, daily parameters, waterfowl survey, Monthly compliance sampling, MSD site/gen checks, upload equis, monitor dredge ops</t>
  </si>
  <si>
    <t>JCI dredging B1</t>
  </si>
  <si>
    <t>Daily site checks, daily parameters, WCP/IPS site and gen inspection, upload equis, clean A channel</t>
  </si>
  <si>
    <t>Hand tool safety</t>
  </si>
  <si>
    <t>21 to 48F</t>
  </si>
  <si>
    <t xml:space="preserve">Daily site checks, daily parameters, BRW staff gauge monitoring, waterfowl survey, upload equis, inspect screw conveyor bolts, finish cleaning a channel </t>
  </si>
  <si>
    <t>30 to 44F</t>
  </si>
  <si>
    <t>Daily site checks, Daily parameters, weekly sampling, weekly epa summary report, waterfowl survey, msd channel sediment sampling</t>
  </si>
  <si>
    <t>Review SOP s-03 for sediment sampling</t>
  </si>
  <si>
    <t>25 to 48F</t>
  </si>
  <si>
    <t>Daily site checks, Daily parameters, waterfowl survey, upload equis, decant water from north drying bed</t>
  </si>
  <si>
    <t>26 to 48F</t>
  </si>
  <si>
    <t>Overcast rain</t>
  </si>
  <si>
    <t>28 to 46F</t>
  </si>
  <si>
    <t>Daily site checks, daily parameters, MSD site/gen inspections, Weekly sampling, upload equis, Chipped A and C channel discharge, waterfowl survey</t>
  </si>
  <si>
    <t>21 to 55F</t>
  </si>
  <si>
    <t xml:space="preserve">Daily site checks, daily parameters, waterfowl survey, IPS and WCP site/generator checks, remove weed piles from IPS, Help JCI with dredge move to c </t>
  </si>
  <si>
    <t>JCI dredging B1, moved to C1 @ 3:30</t>
  </si>
  <si>
    <t>32 to 61F</t>
  </si>
  <si>
    <t>Daily site checks, Daily parameters, BRW staff guage monitoring, waterfowl survey, upload equis form, MSD subdrain downloads</t>
  </si>
  <si>
    <t>JCI dredging C1</t>
  </si>
  <si>
    <t>32 to 67F</t>
  </si>
  <si>
    <t>Daily site checks, Daily parameters, weekly sampling, waterfowl survey, upload equis, Weekly epa summary report, decant water from north drying bed, site building maintenance</t>
  </si>
  <si>
    <t>10:15</t>
  </si>
  <si>
    <t>41 to 73 F</t>
  </si>
  <si>
    <t>Sunscreen</t>
  </si>
  <si>
    <t>36 to 64F</t>
  </si>
  <si>
    <t>Daily site checks, Daily parameters, Upload equis, decant water from north drying bed</t>
  </si>
  <si>
    <t>25 to 54F</t>
  </si>
  <si>
    <t xml:space="preserve">Daily site checks, Daily parameters, weekly sampling, waterfowl survey, MSD site/generator checks, upload equis, close out emms tasks, </t>
  </si>
  <si>
    <t>34 to 54F</t>
  </si>
  <si>
    <t>Daily site checks, daily parameters, waterfowl survey, equis, decanting, wcp site and gen inspection, ips site and gen inspection</t>
  </si>
  <si>
    <t>32 to 60F</t>
  </si>
  <si>
    <t>Daily site checks, daily parameters, waterfowl survey, brw staff gauge monitoring, cleaned freeway wetlands, brought gmc to oreillys for check engine light, monthly fire extinguisher check</t>
  </si>
  <si>
    <t>JCI dredging C1/Dredge demob</t>
  </si>
  <si>
    <t>9:15</t>
  </si>
  <si>
    <t>28 to 72 F</t>
  </si>
  <si>
    <t>Daily site checks, Daily parameters, weekly sampling, waterfowl survey, upload equis.</t>
  </si>
  <si>
    <t>JCI dredge demob</t>
  </si>
  <si>
    <t>Foot Protection</t>
  </si>
  <si>
    <t>32 to 57F</t>
  </si>
  <si>
    <t>Daily site checks, daily parameters, filled out MSD logbooks for subdrain sampling, decanting, equis upload</t>
  </si>
  <si>
    <t>28 to 41F</t>
  </si>
  <si>
    <t>Cloudy, Windy</t>
  </si>
  <si>
    <t>30 to 50F</t>
  </si>
  <si>
    <t>Taylor Stanich, Steve Lubick</t>
  </si>
  <si>
    <t>33 to 53F</t>
  </si>
  <si>
    <t>JCI D4 dredging ops set up</t>
  </si>
  <si>
    <t>21 to 54F</t>
  </si>
  <si>
    <t>Daily site checks, daily parameters, waterfowl survey, IPS and WCP site/generator checks, MSD subdrain sampling, upload equis</t>
  </si>
  <si>
    <t>Review SOP for subdrain sampling</t>
  </si>
  <si>
    <t>27 to 61</t>
  </si>
  <si>
    <t xml:space="preserve">Daily site checks, daily parameters, Monthly ops meeting, waterfowl survey, BRW staff gauge monitoring, Equis form corrections, </t>
  </si>
  <si>
    <t>30 to 63F</t>
  </si>
  <si>
    <t>Daily site checks, Daily parameters, Weekly sampling, waterfowl survey, dredge ops oversight, monthly group meeting, upload equis</t>
  </si>
  <si>
    <t>Working aroung heavy equipment</t>
  </si>
  <si>
    <t>33 to 64F</t>
  </si>
  <si>
    <t xml:space="preserve">Daily site checks, Daily parameters, weekly epa summary report, waterfowl survey, upload historical equis data </t>
  </si>
  <si>
    <t>35 to 65 F</t>
  </si>
  <si>
    <t>36 To 73 F</t>
  </si>
  <si>
    <t>36 to 77F</t>
  </si>
  <si>
    <t xml:space="preserve">Daily site checks, Daily parameters, weekly sampling, waterfowl survey, msd site/generator checks, monitor D4 dredging, monitor channel PH, started 2Q inspections  </t>
  </si>
  <si>
    <t>JCI started dredging D4 @ 9:00</t>
  </si>
  <si>
    <t>39 to 68F</t>
  </si>
  <si>
    <t>Daily site checks, daily parameters. Waterfowl survey, WCP/IPS site and gen inspection, monitored dredging operations, monitored drying beds, monitored channel PH, 2Q inspection</t>
  </si>
  <si>
    <t>JCI started dredging D4 @ 7:00</t>
  </si>
  <si>
    <t>Hydration</t>
  </si>
  <si>
    <t>38 to 53F</t>
  </si>
  <si>
    <t>Daily site checks, Daily parameters, waterfowl survey, BRW staff guage monitoring, upload equis forms, Monitor D4 dredging, 2Q inspections</t>
  </si>
  <si>
    <t>JCI dredging D4</t>
  </si>
  <si>
    <t>31 to 41F</t>
  </si>
  <si>
    <t xml:space="preserve">Daily site checks, Daily parameters, weekly sampling, weekly epa summary report, waterfowl survey, </t>
  </si>
  <si>
    <t>23 to 36F</t>
  </si>
  <si>
    <t xml:space="preserve">Daily site checks, daily parameters, decanting, </t>
  </si>
  <si>
    <t>27 to 37F</t>
  </si>
  <si>
    <t>39 to 52F</t>
  </si>
  <si>
    <t>Daily site checks, daily parameters. Waterfow survey, Weekly sampling, upload equis, decant water from north drying bed, MSD site/generator checks, air compressor #1 maintenance</t>
  </si>
  <si>
    <t>Muddy roads</t>
  </si>
  <si>
    <t>36 to 57F</t>
  </si>
  <si>
    <t xml:space="preserve">Daily site checks, daily parameters, waterfowl survey, WCP and IPS site/generator checks, HCC weed removal, 2Q site inspections, CB8 and CB9 check, freeway wetlands check, </t>
  </si>
  <si>
    <t>C02 @ 5CFH @ 10:00</t>
  </si>
  <si>
    <t>watch for baby geese on site</t>
  </si>
  <si>
    <t>36 to 48F</t>
  </si>
  <si>
    <t xml:space="preserve">Daily site checks, daily parameters, waterfowl survey, BRW staff gauge monitoring, HCC weed removal, Air compressor #2 maintenance, </t>
  </si>
  <si>
    <t>C02 5CFH</t>
  </si>
  <si>
    <t>review sop for BRW Staff Gauge monitoring.</t>
  </si>
  <si>
    <t>35 to 65F</t>
  </si>
  <si>
    <t>Clear sunny</t>
  </si>
  <si>
    <t>Daily site checks, Daily parameters, waterfowl survey, weekly sampling, inspect screw conveyor bolts, weekly epa summary report</t>
  </si>
  <si>
    <t>C02 @ 5CFH, increased to 10 CFH @ 1300</t>
  </si>
  <si>
    <t>daily site checks, daily parameters, waterfowl survey, picked up motor oil from ACE, reduced lime rate</t>
  </si>
  <si>
    <t>C02 10CFH</t>
  </si>
  <si>
    <t>30 to 61F</t>
  </si>
  <si>
    <t>Daily site checks, Daily parameters, weekend checks, Upload equis, decant water from north drying bed</t>
  </si>
  <si>
    <t>36 to 70F</t>
  </si>
  <si>
    <t>Daily site checks, Daily parameters, weekend checks, Upload equis, decant water from north drying bed and south drying bed, Move crane from north drying bed to south drying bed,</t>
  </si>
  <si>
    <t>43 to 73F</t>
  </si>
  <si>
    <t xml:space="preserve">Daily site checks, Daily parameters, weekend checks, Upload equis, decant water from south drying bed, </t>
  </si>
  <si>
    <t>40 to 77F</t>
  </si>
  <si>
    <t>Daily site checks, Daily parameters, Weekly sampling, MSD, WCP, and IPS  site/generator checks, waterfowl survey, decant water from south drying bed, Close out weekly emms tasks</t>
  </si>
  <si>
    <t>JCI Dredging D4</t>
  </si>
  <si>
    <t>41 to 77F</t>
  </si>
  <si>
    <t>Daily site checks, Daily parameters, waterfowl suvey, BRW staff guage monitoring, upload equis, clean site vehicles, clean ops building, clean distrabution tank/weir gates</t>
  </si>
  <si>
    <t>JCI dredging D4, finished @ 14:00 started dredge demob</t>
  </si>
  <si>
    <t>48 to 86F</t>
  </si>
  <si>
    <t>Daily site checks, Daily parameters, weekly sampling, weekly epa summary report, monthly c02 inspection, upload equis, fix D3 level transducer, help JCI with dredge demob</t>
  </si>
  <si>
    <t>48 to 82F</t>
  </si>
  <si>
    <t>Daily site checks, Daily parameters, upload equis, D3 level transducer trouble shooting, decant water from south drying bed</t>
  </si>
  <si>
    <t>Sun Exposure</t>
  </si>
  <si>
    <t>46 to 75 F</t>
  </si>
  <si>
    <t>39 to 68 F</t>
  </si>
  <si>
    <t>Partly cloudy breezy</t>
  </si>
  <si>
    <t>34 to 76F</t>
  </si>
  <si>
    <t xml:space="preserve">Daily site checks, daily parameters, MSD site/gen inspections, Weekly sampling, upload equis, </t>
  </si>
  <si>
    <t>Weekly sampling review sds for HN03 and H2s04</t>
  </si>
  <si>
    <t>38 to 70F</t>
  </si>
  <si>
    <t>overcast</t>
  </si>
  <si>
    <t>Daily site checks, Daily parameters, WCP and IPS site/generator checks, decant water from north drying bed, game camera checks</t>
  </si>
  <si>
    <t>Thunderstorms possible-30/30rule</t>
  </si>
  <si>
    <t>40 to 76F</t>
  </si>
  <si>
    <t>Daily site checks, Daily parameters, monthly operations meeting, decant water from north drying bed, Monthly fire extinguisher checks</t>
  </si>
  <si>
    <t>41 to 66F</t>
  </si>
  <si>
    <t xml:space="preserve">Daily site checks, Daily parameters, Weekly sampling, decant water from north drying bed, upload equis, install temperature probes @WSP </t>
  </si>
  <si>
    <t>32 to 64F</t>
  </si>
  <si>
    <t xml:space="preserve">Daily site checks, Daily parameters, weekly epa summary report, upload historical equis data </t>
  </si>
  <si>
    <t>Tick season</t>
  </si>
  <si>
    <t>39 to 73F</t>
  </si>
  <si>
    <t>Weekend checks</t>
  </si>
  <si>
    <t>35 to 80F</t>
  </si>
  <si>
    <t>45 to 90F</t>
  </si>
  <si>
    <t>Daily site checks, daily parameters, monthly sampling, Removed MSD subdrain flow modules for jetting/pigging, MSD site/gen checks, close out emms tasks</t>
  </si>
  <si>
    <t>Eye protection</t>
  </si>
  <si>
    <t>51 to 88F</t>
  </si>
  <si>
    <t>Daily site checks, Daily parameters, upload equis, monitor MSD vault level for jetting, WCP and IPS site/generator checks, clean flow meters/check desicant</t>
  </si>
  <si>
    <t>Tw enterprises-generator maintenance, JCI MSD jetting</t>
  </si>
  <si>
    <t xml:space="preserve">Review SOP for MSD jetting </t>
  </si>
  <si>
    <t>50 to 77F</t>
  </si>
  <si>
    <t>Daily site checks, daily parameters, BRW staff gauge readings, MSD jetting, monitor vault level for jetting, upload equis</t>
  </si>
  <si>
    <t>JCI MSD jetting</t>
  </si>
  <si>
    <t>Warmer temps-stay hydrated</t>
  </si>
  <si>
    <t>40 to 78F</t>
  </si>
  <si>
    <t>Daily site checks, Daily parameters, Weekly sampling, upload equis, MSD pigging</t>
  </si>
  <si>
    <t>JCI-MSD pigging</t>
  </si>
  <si>
    <t>40 to 80F</t>
  </si>
  <si>
    <t>Daily site checks, daily parameters, decant water from north drying bed, Upload equis, upload msd flow data</t>
  </si>
  <si>
    <t>Driving Safety</t>
  </si>
  <si>
    <t>56F</t>
  </si>
  <si>
    <t>58F</t>
  </si>
  <si>
    <t>70F</t>
  </si>
  <si>
    <t>Daily site checks, daily parameters, reinstalled flow meters into MSD, MSD site and gen check, picked up pressure washer from parrot, weekly sampling, dropped samples off ar FedEx, Decant water from north drying bed</t>
  </si>
  <si>
    <t>sun protection - long sleeves</t>
  </si>
  <si>
    <t>48 to 78F</t>
  </si>
  <si>
    <t>Daily site checks, Daily parameters, WCP and IPS site/generator checks, started cleaning distrabution channels, super sacker dry run</t>
  </si>
  <si>
    <t>JCI-Super sacker set-up</t>
  </si>
  <si>
    <t>56 to 79F</t>
  </si>
  <si>
    <t xml:space="preserve">Daily site checks, Daily parameters, BRW staff gauge monitoring, clean conveyance channels C and B, upload equis, </t>
  </si>
  <si>
    <t>Review TRA for conveyance channel cleaning</t>
  </si>
  <si>
    <t>50 to 79F</t>
  </si>
  <si>
    <t>Daily site checks, daily parameters, finished cleaning A and B channel, weekly sampling, equis upload, weekly epa summary report</t>
  </si>
  <si>
    <t>46 to 73F</t>
  </si>
  <si>
    <t>Daily site checks, daily parameters, equis corrections, equis uploads</t>
  </si>
  <si>
    <t>46 to 77F</t>
  </si>
  <si>
    <t>Daily site checks, daily parameters, equis uploads</t>
  </si>
  <si>
    <t>48 to 81F</t>
  </si>
  <si>
    <t>48 to 88F</t>
  </si>
  <si>
    <t>Daily site checks, daily parameters, equis uploads, weekly sampling, MSD site/generator checks, security camera installation help, pond/vegitation inspections</t>
  </si>
  <si>
    <t>Colbert elec.-security camera installation</t>
  </si>
  <si>
    <t>53 to 91F</t>
  </si>
  <si>
    <t>Daily site checks, Daily parameters, WCP and IPS site/generator checks, replace D3 level transducer, pond/vegetation inspections, freeway wetlands weed removal</t>
  </si>
  <si>
    <t>Very hot daytime temps- heat stress</t>
  </si>
  <si>
    <t>55 to 93F</t>
  </si>
  <si>
    <t>Daily site checks, Daily parameters, BRW staff gauge monitoring, pond/veg/flood plain inspections, CB8 maintenance, upload equis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</si>
</sst>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h:mm;@"/>
    <numFmt numFmtId="166" formatCode="0.0"/>
  </numFmts>
  <fonts count="29"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name val="MS Sans Serif"/>
      <family val="2"/>
    </font>
    <font>
      <b/>
      <sz val="8"/>
      <name val="Arial"/>
      <family val="2"/>
    </font>
    <font>
      <b/>
      <sz val="10"/>
      <color indexed="8"/>
      <name val="Arial"/>
      <family val="2"/>
    </font>
    <font>
      <b/>
      <sz val="10"/>
      <name val="Arial"/>
      <family val="2"/>
    </font>
    <font>
      <b/>
      <sz val="10"/>
      <color theme="1"/>
      <name val="Arial"/>
      <family val="2"/>
    </font>
    <font>
      <b/>
      <sz val="8"/>
      <color indexed="12"/>
      <name val="Arial"/>
      <family val="2"/>
    </font>
    <font>
      <b/>
      <sz val="8"/>
      <color indexed="10"/>
      <name val="Arial"/>
      <family val="2"/>
    </font>
    <font>
      <b/>
      <sz val="8"/>
      <color indexed="8"/>
      <name val="Arial"/>
      <family val="2"/>
    </font>
    <font>
      <sz val="11"/>
      <name val="Bookman Old Style"/>
      <family val="1"/>
    </font>
  </fonts>
  <fills count="3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64"/>
      </patternFill>
    </fill>
    <fill>
      <patternFill patternType="solid">
        <fgColor indexed="50"/>
        <bgColor indexed="64"/>
      </patternFill>
    </fill>
    <fill>
      <patternFill patternType="solid">
        <fgColor indexed="17"/>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00B050"/>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20" fillId="0" borderId="0"/>
    <xf numFmtId="0" fontId="20" fillId="0" borderId="0"/>
    <xf numFmtId="0" fontId="1" fillId="0" borderId="0"/>
    <xf numFmtId="0" fontId="14" fillId="23" borderId="7"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241">
    <xf numFmtId="0" fontId="0" fillId="0" borderId="0" xfId="0"/>
    <xf numFmtId="0" fontId="19" fillId="0" borderId="0" xfId="0" applyFont="1"/>
    <xf numFmtId="0" fontId="19" fillId="26" borderId="10" xfId="0" applyFont="1" applyFill="1" applyBorder="1" applyAlignment="1">
      <alignment horizontal="center"/>
    </xf>
    <xf numFmtId="164" fontId="19" fillId="26" borderId="10" xfId="0" applyNumberFormat="1" applyFont="1" applyFill="1" applyBorder="1" applyAlignment="1">
      <alignment horizontal="center" vertical="center"/>
    </xf>
    <xf numFmtId="165" fontId="19" fillId="26" borderId="10" xfId="0" applyNumberFormat="1" applyFont="1" applyFill="1" applyBorder="1" applyAlignment="1">
      <alignment horizontal="center" vertical="center"/>
    </xf>
    <xf numFmtId="49" fontId="19" fillId="26" borderId="10" xfId="0" applyNumberFormat="1" applyFont="1" applyFill="1" applyBorder="1" applyAlignment="1">
      <alignment horizontal="center" vertical="center" wrapText="1"/>
    </xf>
    <xf numFmtId="0" fontId="19" fillId="26" borderId="10" xfId="0" applyFont="1" applyFill="1" applyBorder="1" applyAlignment="1">
      <alignment horizontal="center" vertical="center"/>
    </xf>
    <xf numFmtId="0" fontId="19" fillId="26" borderId="10" xfId="0" applyFont="1" applyFill="1" applyBorder="1" applyAlignment="1">
      <alignment horizontal="center" vertical="center" wrapText="1"/>
    </xf>
    <xf numFmtId="164" fontId="19" fillId="0" borderId="0" xfId="0" applyNumberFormat="1" applyFont="1" applyAlignment="1">
      <alignment vertical="center"/>
    </xf>
    <xf numFmtId="0" fontId="19" fillId="0" borderId="0" xfId="0" applyFont="1" applyAlignment="1">
      <alignment horizontal="center" vertical="center"/>
    </xf>
    <xf numFmtId="49" fontId="19" fillId="0" borderId="0" xfId="0" applyNumberFormat="1" applyFont="1" applyAlignment="1">
      <alignment vertical="center" wrapText="1"/>
    </xf>
    <xf numFmtId="0" fontId="19" fillId="0" borderId="0" xfId="0" applyFont="1" applyAlignment="1">
      <alignment vertical="center" wrapText="1"/>
    </xf>
    <xf numFmtId="0" fontId="19" fillId="0" borderId="0" xfId="0" applyFont="1" applyAlignment="1">
      <alignment vertical="center"/>
    </xf>
    <xf numFmtId="49" fontId="19" fillId="0" borderId="0" xfId="0" applyNumberFormat="1" applyFont="1" applyAlignment="1">
      <alignment horizontal="center" vertical="center" wrapText="1"/>
    </xf>
    <xf numFmtId="164" fontId="14" fillId="30" borderId="10" xfId="37" applyNumberFormat="1" applyFill="1" applyBorder="1" applyAlignment="1">
      <alignment horizontal="left" vertical="center"/>
    </xf>
    <xf numFmtId="165" fontId="14" fillId="30" borderId="10" xfId="37" applyNumberFormat="1" applyFill="1" applyBorder="1" applyAlignment="1">
      <alignment horizontal="center" vertical="center" wrapText="1"/>
    </xf>
    <xf numFmtId="49" fontId="14" fillId="30" borderId="10" xfId="37" applyNumberFormat="1" applyFill="1" applyBorder="1" applyAlignment="1">
      <alignment horizontal="center" vertical="center" wrapText="1"/>
    </xf>
    <xf numFmtId="49" fontId="14" fillId="30" borderId="10" xfId="37" applyNumberFormat="1" applyFill="1" applyBorder="1" applyAlignment="1">
      <alignment horizontal="left" vertical="center" wrapText="1"/>
    </xf>
    <xf numFmtId="49" fontId="14" fillId="30" borderId="10" xfId="37" applyNumberFormat="1" applyFill="1" applyBorder="1" applyAlignment="1">
      <alignment vertical="center" wrapText="1"/>
    </xf>
    <xf numFmtId="165" fontId="14" fillId="30" borderId="10" xfId="37" applyNumberFormat="1" applyFill="1" applyBorder="1" applyAlignment="1">
      <alignment horizontal="left" vertical="center" wrapText="1"/>
    </xf>
    <xf numFmtId="164" fontId="14" fillId="30" borderId="10" xfId="37" applyNumberFormat="1" applyFill="1" applyBorder="1" applyAlignment="1">
      <alignment horizontal="left" vertical="center" wrapText="1"/>
    </xf>
    <xf numFmtId="164" fontId="14" fillId="33" borderId="10" xfId="37" applyNumberFormat="1" applyFill="1" applyBorder="1" applyAlignment="1">
      <alignment horizontal="left" vertical="center"/>
    </xf>
    <xf numFmtId="165" fontId="14" fillId="33" borderId="10" xfId="37" applyNumberFormat="1" applyFill="1" applyBorder="1" applyAlignment="1">
      <alignment horizontal="center" vertical="center" wrapText="1"/>
    </xf>
    <xf numFmtId="49" fontId="14" fillId="33" borderId="10" xfId="37" applyNumberFormat="1" applyFill="1" applyBorder="1" applyAlignment="1">
      <alignment horizontal="center" vertical="center" wrapText="1"/>
    </xf>
    <xf numFmtId="49" fontId="14" fillId="33" borderId="10" xfId="37" applyNumberFormat="1" applyFill="1" applyBorder="1" applyAlignment="1">
      <alignment horizontal="left" vertical="center" wrapText="1"/>
    </xf>
    <xf numFmtId="49" fontId="14" fillId="33" borderId="10" xfId="37" applyNumberFormat="1" applyFill="1" applyBorder="1" applyAlignment="1">
      <alignment vertical="center" wrapText="1"/>
    </xf>
    <xf numFmtId="165" fontId="14" fillId="33" borderId="10" xfId="37" applyNumberFormat="1" applyFill="1" applyBorder="1" applyAlignment="1">
      <alignment horizontal="left" vertical="center" wrapText="1"/>
    </xf>
    <xf numFmtId="164" fontId="14" fillId="33" borderId="10" xfId="37" applyNumberFormat="1" applyFill="1" applyBorder="1" applyAlignment="1">
      <alignment horizontal="left" vertical="center" wrapText="1"/>
    </xf>
    <xf numFmtId="0" fontId="19" fillId="0" borderId="0" xfId="0" applyFont="1" applyFill="1" applyBorder="1" applyAlignment="1">
      <alignment horizontal="center"/>
    </xf>
    <xf numFmtId="0" fontId="19" fillId="0" borderId="0" xfId="0" applyFont="1" applyFill="1" applyBorder="1" applyAlignment="1">
      <alignment horizontal="left"/>
    </xf>
    <xf numFmtId="0" fontId="19" fillId="0" borderId="0" xfId="0" applyFont="1" applyFill="1" applyBorder="1" applyAlignment="1"/>
    <xf numFmtId="0" fontId="21" fillId="0" borderId="0" xfId="0" applyFont="1" applyFill="1" applyAlignment="1">
      <alignment horizontal="left" indent="2"/>
    </xf>
    <xf numFmtId="0" fontId="19" fillId="0" borderId="0" xfId="39" applyFont="1" applyFill="1"/>
    <xf numFmtId="0" fontId="19" fillId="0" borderId="0" xfId="39" applyFont="1" applyFill="1" applyAlignment="1">
      <alignment horizontal="center"/>
    </xf>
    <xf numFmtId="166" fontId="19" fillId="0" borderId="0" xfId="39" applyNumberFormat="1" applyFont="1" applyFill="1"/>
    <xf numFmtId="0" fontId="19" fillId="0" borderId="0" xfId="39" applyNumberFormat="1" applyFont="1" applyFill="1"/>
    <xf numFmtId="2" fontId="19" fillId="0" borderId="0" xfId="39" applyNumberFormat="1" applyFont="1" applyFill="1"/>
    <xf numFmtId="0" fontId="19" fillId="0" borderId="0" xfId="39" applyFont="1" applyFill="1" applyAlignment="1">
      <alignment horizontal="left"/>
    </xf>
    <xf numFmtId="0" fontId="19" fillId="0" borderId="29" xfId="39" applyFont="1" applyFill="1" applyBorder="1" applyAlignment="1">
      <alignment horizontal="right" wrapText="1"/>
    </xf>
    <xf numFmtId="0" fontId="19" fillId="0" borderId="30" xfId="39" applyFont="1" applyFill="1" applyBorder="1" applyAlignment="1">
      <alignment horizontal="center" vertical="center" wrapText="1"/>
    </xf>
    <xf numFmtId="0" fontId="19" fillId="0" borderId="0" xfId="39" applyFont="1" applyFill="1" applyAlignment="1"/>
    <xf numFmtId="164" fontId="22" fillId="31" borderId="25" xfId="40" applyNumberFormat="1" applyFont="1" applyFill="1" applyBorder="1" applyAlignment="1">
      <alignment horizontal="center" vertical="center" wrapText="1"/>
    </xf>
    <xf numFmtId="20" fontId="22" fillId="31" borderId="31" xfId="40" applyNumberFormat="1" applyFont="1" applyFill="1" applyBorder="1" applyAlignment="1">
      <alignment horizontal="left" wrapText="1"/>
    </xf>
    <xf numFmtId="0" fontId="22" fillId="31" borderId="26" xfId="40" applyFont="1" applyFill="1" applyBorder="1" applyAlignment="1">
      <alignment horizontal="center" vertical="center" wrapText="1"/>
    </xf>
    <xf numFmtId="2" fontId="22" fillId="31" borderId="26" xfId="40" applyNumberFormat="1" applyFont="1" applyFill="1" applyBorder="1" applyAlignment="1">
      <alignment horizontal="center" vertical="center" wrapText="1"/>
    </xf>
    <xf numFmtId="1" fontId="22" fillId="31" borderId="26" xfId="40" applyNumberFormat="1" applyFont="1" applyFill="1" applyBorder="1" applyAlignment="1">
      <alignment horizontal="center" vertical="center" wrapText="1"/>
    </xf>
    <xf numFmtId="3" fontId="22" fillId="31" borderId="26" xfId="40" applyNumberFormat="1" applyFont="1" applyFill="1" applyBorder="1" applyAlignment="1">
      <alignment horizontal="center" vertical="center" wrapText="1"/>
    </xf>
    <xf numFmtId="1" fontId="22" fillId="31" borderId="32" xfId="40" applyNumberFormat="1" applyFont="1" applyFill="1" applyBorder="1" applyAlignment="1">
      <alignment horizontal="left" wrapText="1"/>
    </xf>
    <xf numFmtId="3" fontId="22" fillId="31" borderId="32" xfId="40" applyNumberFormat="1" applyFont="1" applyFill="1" applyBorder="1" applyAlignment="1">
      <alignment horizontal="center" wrapText="1"/>
    </xf>
    <xf numFmtId="3" fontId="22" fillId="31" borderId="32" xfId="40" applyNumberFormat="1" applyFont="1" applyFill="1" applyBorder="1" applyAlignment="1">
      <alignment horizontal="left" wrapText="1"/>
    </xf>
    <xf numFmtId="166" fontId="22" fillId="31" borderId="32" xfId="40" applyNumberFormat="1" applyFont="1" applyFill="1" applyBorder="1" applyAlignment="1">
      <alignment horizontal="left" wrapText="1"/>
    </xf>
    <xf numFmtId="0" fontId="22" fillId="31" borderId="41" xfId="40" applyFont="1" applyFill="1" applyBorder="1"/>
    <xf numFmtId="2" fontId="22" fillId="31" borderId="31" xfId="40" applyNumberFormat="1" applyFont="1" applyFill="1" applyBorder="1" applyAlignment="1">
      <alignment horizontal="left" wrapText="1"/>
    </xf>
    <xf numFmtId="14" fontId="14" fillId="33" borderId="37" xfId="37" applyNumberFormat="1" applyFont="1" applyFill="1" applyBorder="1" applyAlignment="1">
      <alignment horizontal="center"/>
    </xf>
    <xf numFmtId="20" fontId="14" fillId="0" borderId="10" xfId="0" applyNumberFormat="1" applyFont="1" applyFill="1" applyBorder="1" applyAlignment="1">
      <alignment horizontal="center"/>
    </xf>
    <xf numFmtId="1" fontId="14" fillId="0" borderId="10" xfId="0" applyNumberFormat="1" applyFont="1" applyFill="1" applyBorder="1" applyAlignment="1">
      <alignment horizontal="center"/>
    </xf>
    <xf numFmtId="2" fontId="14" fillId="0" borderId="10" xfId="0" applyNumberFormat="1" applyFont="1" applyFill="1" applyBorder="1" applyAlignment="1">
      <alignment horizontal="center"/>
    </xf>
    <xf numFmtId="0" fontId="14" fillId="0" borderId="24" xfId="0" applyFont="1" applyFill="1" applyBorder="1" applyAlignment="1">
      <alignment horizontal="center"/>
    </xf>
    <xf numFmtId="2" fontId="14" fillId="0" borderId="24" xfId="0" applyNumberFormat="1" applyFont="1" applyFill="1" applyBorder="1" applyAlignment="1">
      <alignment horizontal="center"/>
    </xf>
    <xf numFmtId="3" fontId="14" fillId="0" borderId="10" xfId="0" applyNumberFormat="1" applyFont="1" applyFill="1" applyBorder="1" applyAlignment="1">
      <alignment horizontal="center"/>
    </xf>
    <xf numFmtId="3" fontId="23" fillId="0" borderId="39" xfId="0" applyNumberFormat="1" applyFont="1" applyFill="1" applyBorder="1" applyAlignment="1">
      <alignment horizontal="center" vertical="center"/>
    </xf>
    <xf numFmtId="3" fontId="14" fillId="31" borderId="39" xfId="0" applyNumberFormat="1" applyFont="1" applyFill="1" applyBorder="1" applyAlignment="1">
      <alignment horizontal="center"/>
    </xf>
    <xf numFmtId="3" fontId="24" fillId="31" borderId="39" xfId="0" applyNumberFormat="1" applyFont="1" applyFill="1" applyBorder="1" applyAlignment="1">
      <alignment horizontal="center"/>
    </xf>
    <xf numFmtId="166" fontId="24" fillId="31" borderId="39" xfId="0" applyNumberFormat="1" applyFont="1" applyFill="1" applyBorder="1" applyAlignment="1">
      <alignment horizontal="center"/>
    </xf>
    <xf numFmtId="3" fontId="14" fillId="0" borderId="39" xfId="0" applyNumberFormat="1" applyFont="1" applyFill="1" applyBorder="1" applyAlignment="1">
      <alignment horizontal="center"/>
    </xf>
    <xf numFmtId="3" fontId="23" fillId="31" borderId="40" xfId="0" applyNumberFormat="1" applyFont="1" applyFill="1" applyBorder="1" applyAlignment="1">
      <alignment horizontal="center" vertical="center"/>
    </xf>
    <xf numFmtId="3" fontId="14" fillId="0" borderId="16" xfId="0" applyNumberFormat="1" applyFont="1" applyFill="1" applyBorder="1" applyAlignment="1">
      <alignment horizontal="center"/>
    </xf>
    <xf numFmtId="3" fontId="14" fillId="0" borderId="42" xfId="0" applyNumberFormat="1" applyFont="1" applyFill="1" applyBorder="1" applyAlignment="1">
      <alignment horizontal="center"/>
    </xf>
    <xf numFmtId="3" fontId="23" fillId="0" borderId="40" xfId="0" applyNumberFormat="1" applyFont="1" applyFill="1" applyBorder="1" applyAlignment="1">
      <alignment horizontal="center" vertical="center"/>
    </xf>
    <xf numFmtId="2" fontId="14" fillId="0" borderId="42" xfId="0" applyNumberFormat="1" applyFont="1" applyFill="1" applyBorder="1" applyAlignment="1">
      <alignment horizontal="center"/>
    </xf>
    <xf numFmtId="2" fontId="14" fillId="0" borderId="39" xfId="0" applyNumberFormat="1" applyFont="1" applyFill="1" applyBorder="1" applyAlignment="1">
      <alignment horizontal="center"/>
    </xf>
    <xf numFmtId="2" fontId="14" fillId="0" borderId="39" xfId="0" applyNumberFormat="1" applyFont="1" applyFill="1" applyBorder="1" applyAlignment="1">
      <alignment horizontal="center" wrapText="1"/>
    </xf>
    <xf numFmtId="2" fontId="14" fillId="0" borderId="39" xfId="0" applyNumberFormat="1" applyFont="1" applyFill="1" applyBorder="1" applyAlignment="1"/>
    <xf numFmtId="2" fontId="14" fillId="0" borderId="0" xfId="0" applyNumberFormat="1" applyFont="1" applyFill="1" applyBorder="1" applyAlignment="1">
      <alignment horizontal="center"/>
    </xf>
    <xf numFmtId="0" fontId="14" fillId="0" borderId="0" xfId="0" applyNumberFormat="1" applyFont="1" applyFill="1" applyBorder="1" applyAlignment="1">
      <alignment horizontal="center"/>
    </xf>
    <xf numFmtId="14" fontId="14" fillId="35" borderId="37" xfId="37" applyNumberFormat="1" applyFont="1" applyFill="1" applyBorder="1" applyAlignment="1">
      <alignment horizontal="center"/>
    </xf>
    <xf numFmtId="20" fontId="14" fillId="0" borderId="24" xfId="0" applyNumberFormat="1" applyFont="1" applyFill="1" applyBorder="1" applyAlignment="1">
      <alignment horizontal="center"/>
    </xf>
    <xf numFmtId="1" fontId="14" fillId="0" borderId="24" xfId="0" applyNumberFormat="1" applyFont="1" applyFill="1" applyBorder="1" applyAlignment="1">
      <alignment horizontal="center"/>
    </xf>
    <xf numFmtId="3" fontId="23" fillId="0" borderId="10" xfId="0" applyNumberFormat="1" applyFont="1" applyFill="1" applyBorder="1" applyAlignment="1">
      <alignment horizontal="center" vertical="center"/>
    </xf>
    <xf numFmtId="3" fontId="14" fillId="31" borderId="10" xfId="0" applyNumberFormat="1" applyFont="1" applyFill="1" applyBorder="1" applyAlignment="1">
      <alignment horizontal="center"/>
    </xf>
    <xf numFmtId="3" fontId="24" fillId="31" borderId="10" xfId="0" applyNumberFormat="1" applyFont="1" applyFill="1" applyBorder="1" applyAlignment="1">
      <alignment horizontal="center"/>
    </xf>
    <xf numFmtId="166" fontId="24" fillId="31" borderId="10" xfId="0" applyNumberFormat="1" applyFont="1" applyFill="1" applyBorder="1" applyAlignment="1">
      <alignment horizontal="center"/>
    </xf>
    <xf numFmtId="3" fontId="23" fillId="31" borderId="36" xfId="0" applyNumberFormat="1" applyFont="1" applyFill="1" applyBorder="1" applyAlignment="1">
      <alignment horizontal="center" vertical="center"/>
    </xf>
    <xf numFmtId="3" fontId="14" fillId="0" borderId="37" xfId="0" applyNumberFormat="1" applyFont="1" applyFill="1" applyBorder="1" applyAlignment="1">
      <alignment horizontal="center"/>
    </xf>
    <xf numFmtId="3" fontId="23" fillId="0" borderId="36" xfId="0" applyNumberFormat="1" applyFont="1" applyFill="1" applyBorder="1" applyAlignment="1">
      <alignment horizontal="center" vertical="center"/>
    </xf>
    <xf numFmtId="2" fontId="14" fillId="0" borderId="37" xfId="0" applyNumberFormat="1" applyFont="1" applyFill="1" applyBorder="1" applyAlignment="1">
      <alignment horizontal="center"/>
    </xf>
    <xf numFmtId="2" fontId="14" fillId="0" borderId="10" xfId="0" applyNumberFormat="1" applyFont="1" applyFill="1" applyBorder="1" applyAlignment="1">
      <alignment horizontal="center" wrapText="1"/>
    </xf>
    <xf numFmtId="0" fontId="14" fillId="0" borderId="10" xfId="0" applyNumberFormat="1" applyFont="1" applyFill="1" applyBorder="1" applyAlignment="1"/>
    <xf numFmtId="20" fontId="14" fillId="0" borderId="24" xfId="37" applyNumberFormat="1" applyFont="1" applyFill="1" applyBorder="1" applyAlignment="1">
      <alignment horizontal="center"/>
    </xf>
    <xf numFmtId="0" fontId="14" fillId="0" borderId="24" xfId="37" applyNumberFormat="1" applyFont="1" applyFill="1" applyBorder="1" applyAlignment="1">
      <alignment horizontal="center"/>
    </xf>
    <xf numFmtId="2" fontId="14" fillId="0" borderId="24" xfId="37" applyNumberFormat="1" applyFont="1" applyFill="1" applyBorder="1" applyAlignment="1">
      <alignment horizontal="center"/>
    </xf>
    <xf numFmtId="3" fontId="14" fillId="0" borderId="24" xfId="0" applyNumberFormat="1" applyFont="1" applyFill="1" applyBorder="1" applyAlignment="1">
      <alignment horizontal="center"/>
    </xf>
    <xf numFmtId="3" fontId="23" fillId="0" borderId="24" xfId="0" applyNumberFormat="1" applyFont="1" applyFill="1" applyBorder="1" applyAlignment="1">
      <alignment horizontal="center" vertical="center"/>
    </xf>
    <xf numFmtId="3" fontId="14" fillId="31" borderId="24" xfId="0" applyNumberFormat="1" applyFont="1" applyFill="1" applyBorder="1" applyAlignment="1">
      <alignment horizontal="center"/>
    </xf>
    <xf numFmtId="3" fontId="24" fillId="31" borderId="24" xfId="0" applyNumberFormat="1" applyFont="1" applyFill="1" applyBorder="1" applyAlignment="1">
      <alignment horizontal="center"/>
    </xf>
    <xf numFmtId="166" fontId="24" fillId="31" borderId="24" xfId="0" applyNumberFormat="1" applyFont="1" applyFill="1" applyBorder="1" applyAlignment="1">
      <alignment horizontal="center"/>
    </xf>
    <xf numFmtId="3" fontId="23" fillId="31" borderId="38" xfId="0" applyNumberFormat="1" applyFont="1" applyFill="1" applyBorder="1" applyAlignment="1">
      <alignment horizontal="center" vertical="center"/>
    </xf>
    <xf numFmtId="164" fontId="19" fillId="0" borderId="0" xfId="0" applyNumberFormat="1" applyFont="1" applyFill="1" applyBorder="1" applyAlignment="1">
      <alignment horizontal="center"/>
    </xf>
    <xf numFmtId="20" fontId="19" fillId="0" borderId="0" xfId="0" applyNumberFormat="1" applyFont="1" applyFill="1" applyBorder="1" applyAlignment="1">
      <alignment horizontal="center"/>
    </xf>
    <xf numFmtId="0" fontId="19" fillId="0" borderId="0" xfId="0" applyFont="1" applyFill="1" applyBorder="1" applyAlignment="1">
      <alignment horizontal="center" wrapText="1"/>
    </xf>
    <xf numFmtId="2" fontId="19" fillId="0" borderId="0" xfId="0" applyNumberFormat="1" applyFont="1" applyFill="1" applyBorder="1" applyAlignment="1">
      <alignment horizontal="center"/>
    </xf>
    <xf numFmtId="49" fontId="19" fillId="0" borderId="0" xfId="0" applyNumberFormat="1" applyFont="1" applyFill="1" applyBorder="1" applyAlignment="1">
      <alignment horizontal="center"/>
    </xf>
    <xf numFmtId="3" fontId="19" fillId="0" borderId="0" xfId="0" applyNumberFormat="1" applyFont="1" applyFill="1" applyBorder="1" applyAlignment="1">
      <alignment horizontal="center"/>
    </xf>
    <xf numFmtId="1" fontId="19" fillId="0" borderId="0" xfId="0" applyNumberFormat="1" applyFont="1" applyFill="1" applyBorder="1" applyAlignment="1">
      <alignment horizontal="center"/>
    </xf>
    <xf numFmtId="166" fontId="19" fillId="0" borderId="0" xfId="0" applyNumberFormat="1" applyFont="1" applyFill="1" applyBorder="1" applyAlignment="1">
      <alignment horizontal="center"/>
    </xf>
    <xf numFmtId="3" fontId="21" fillId="0" borderId="0" xfId="0" applyNumberFormat="1" applyFont="1" applyFill="1" applyBorder="1" applyAlignment="1">
      <alignment horizontal="center"/>
    </xf>
    <xf numFmtId="0" fontId="19" fillId="0" borderId="0" xfId="0" applyNumberFormat="1" applyFont="1" applyFill="1" applyBorder="1" applyAlignment="1">
      <alignment horizontal="center"/>
    </xf>
    <xf numFmtId="2" fontId="19" fillId="0" borderId="0" xfId="0" applyNumberFormat="1" applyFont="1" applyFill="1" applyBorder="1" applyAlignment="1">
      <alignment horizontal="center" wrapText="1"/>
    </xf>
    <xf numFmtId="14" fontId="21" fillId="0" borderId="0" xfId="0" applyNumberFormat="1" applyFont="1" applyFill="1" applyBorder="1" applyAlignment="1">
      <alignment horizontal="left" indent="2"/>
    </xf>
    <xf numFmtId="0" fontId="19" fillId="0" borderId="0" xfId="39" applyFont="1" applyFill="1" applyBorder="1"/>
    <xf numFmtId="0" fontId="19" fillId="0" borderId="0" xfId="39" applyFont="1" applyFill="1" applyBorder="1" applyAlignment="1">
      <alignment horizontal="center"/>
    </xf>
    <xf numFmtId="0" fontId="19" fillId="0" borderId="0" xfId="39" applyFont="1" applyFill="1" applyBorder="1" applyAlignment="1">
      <alignment horizontal="left"/>
    </xf>
    <xf numFmtId="2" fontId="19" fillId="0" borderId="0" xfId="39" applyNumberFormat="1" applyFont="1" applyFill="1" applyBorder="1" applyAlignment="1">
      <alignment horizontal="center" wrapText="1"/>
    </xf>
    <xf numFmtId="14" fontId="21" fillId="32" borderId="24" xfId="40" applyNumberFormat="1" applyFont="1" applyFill="1" applyBorder="1" applyAlignment="1">
      <alignment horizontal="center"/>
    </xf>
    <xf numFmtId="165" fontId="21" fillId="32" borderId="24" xfId="40" applyNumberFormat="1" applyFont="1" applyFill="1" applyBorder="1" applyAlignment="1">
      <alignment horizontal="center"/>
    </xf>
    <xf numFmtId="0" fontId="21" fillId="32" borderId="24" xfId="40" applyFont="1" applyFill="1" applyBorder="1" applyAlignment="1">
      <alignment horizontal="center" wrapText="1"/>
    </xf>
    <xf numFmtId="2" fontId="21" fillId="32" borderId="24" xfId="40" applyNumberFormat="1" applyFont="1" applyFill="1" applyBorder="1" applyAlignment="1">
      <alignment horizontal="center" wrapText="1"/>
    </xf>
    <xf numFmtId="0" fontId="21" fillId="32" borderId="24" xfId="40" applyFont="1" applyFill="1" applyBorder="1" applyAlignment="1">
      <alignment horizontal="left" wrapText="1"/>
    </xf>
    <xf numFmtId="0" fontId="21" fillId="32" borderId="33" xfId="40" applyFont="1" applyFill="1" applyBorder="1" applyAlignment="1">
      <alignment horizontal="center" wrapText="1"/>
    </xf>
    <xf numFmtId="2" fontId="21" fillId="32" borderId="33" xfId="40" applyNumberFormat="1" applyFont="1" applyFill="1" applyBorder="1" applyAlignment="1">
      <alignment horizontal="center" wrapText="1"/>
    </xf>
    <xf numFmtId="0" fontId="19" fillId="0" borderId="0" xfId="0" applyFont="1" applyFill="1" applyBorder="1"/>
    <xf numFmtId="0" fontId="19" fillId="0" borderId="0" xfId="39" applyFont="1" applyFill="1" applyBorder="1" applyAlignment="1">
      <alignment horizontal="right" wrapText="1"/>
    </xf>
    <xf numFmtId="0" fontId="19" fillId="0" borderId="0" xfId="39" applyFont="1" applyFill="1" applyBorder="1" applyAlignment="1">
      <alignment horizontal="center" vertical="center" wrapText="1"/>
    </xf>
    <xf numFmtId="14" fontId="21" fillId="0" borderId="25" xfId="40" applyNumberFormat="1" applyFont="1" applyFill="1" applyBorder="1" applyAlignment="1">
      <alignment horizontal="center"/>
    </xf>
    <xf numFmtId="165" fontId="21" fillId="0" borderId="26" xfId="40" applyNumberFormat="1" applyFont="1" applyFill="1" applyBorder="1" applyAlignment="1">
      <alignment horizontal="center"/>
    </xf>
    <xf numFmtId="0" fontId="21" fillId="0" borderId="26" xfId="40" applyFont="1" applyFill="1" applyBorder="1" applyAlignment="1">
      <alignment horizontal="center" wrapText="1"/>
    </xf>
    <xf numFmtId="0" fontId="21" fillId="32" borderId="26" xfId="40" applyFont="1" applyFill="1" applyBorder="1" applyAlignment="1">
      <alignment horizontal="center" wrapText="1"/>
    </xf>
    <xf numFmtId="0" fontId="21" fillId="32" borderId="26" xfId="40" applyFont="1" applyFill="1" applyBorder="1" applyAlignment="1">
      <alignment horizontal="right" wrapText="1"/>
    </xf>
    <xf numFmtId="2" fontId="21" fillId="0" borderId="26" xfId="40" applyNumberFormat="1" applyFont="1" applyFill="1" applyBorder="1" applyAlignment="1">
      <alignment horizontal="center" wrapText="1"/>
    </xf>
    <xf numFmtId="0" fontId="21" fillId="0" borderId="26" xfId="40" applyFont="1" applyFill="1" applyBorder="1" applyAlignment="1">
      <alignment horizontal="left" wrapText="1"/>
    </xf>
    <xf numFmtId="0" fontId="21" fillId="0" borderId="26" xfId="40" applyFont="1" applyFill="1" applyBorder="1" applyAlignment="1">
      <alignment horizontal="right" wrapText="1"/>
    </xf>
    <xf numFmtId="2" fontId="21" fillId="0" borderId="34" xfId="40" applyNumberFormat="1" applyFont="1" applyFill="1" applyBorder="1" applyAlignment="1">
      <alignment horizontal="center" wrapText="1"/>
    </xf>
    <xf numFmtId="164" fontId="14" fillId="33" borderId="10" xfId="37" applyNumberFormat="1" applyFont="1" applyFill="1" applyBorder="1" applyAlignment="1">
      <alignment horizontal="center"/>
    </xf>
    <xf numFmtId="20" fontId="14" fillId="33" borderId="10" xfId="37" applyNumberFormat="1" applyFont="1" applyFill="1" applyBorder="1" applyAlignment="1">
      <alignment horizontal="center"/>
    </xf>
    <xf numFmtId="0" fontId="19" fillId="32" borderId="0" xfId="0" applyFont="1" applyFill="1" applyBorder="1" applyAlignment="1">
      <alignment horizontal="center"/>
    </xf>
    <xf numFmtId="0" fontId="14" fillId="32" borderId="0" xfId="0" applyFont="1" applyFill="1" applyBorder="1" applyAlignment="1">
      <alignment horizontal="center"/>
    </xf>
    <xf numFmtId="2" fontId="14" fillId="33" borderId="10" xfId="0" applyNumberFormat="1" applyFont="1" applyFill="1" applyBorder="1" applyAlignment="1">
      <alignment horizontal="center"/>
    </xf>
    <xf numFmtId="0" fontId="14" fillId="33" borderId="10" xfId="0" applyFont="1" applyFill="1" applyBorder="1" applyAlignment="1">
      <alignment horizontal="left" wrapText="1"/>
    </xf>
    <xf numFmtId="2" fontId="19" fillId="32" borderId="0" xfId="0" applyNumberFormat="1" applyFont="1" applyFill="1" applyBorder="1" applyAlignment="1">
      <alignment horizontal="center"/>
    </xf>
    <xf numFmtId="2" fontId="19" fillId="32" borderId="0" xfId="0" applyNumberFormat="1" applyFont="1" applyFill="1" applyBorder="1" applyAlignment="1">
      <alignment horizontal="center" wrapText="1"/>
    </xf>
    <xf numFmtId="14" fontId="19" fillId="0" borderId="0" xfId="0" applyNumberFormat="1" applyFont="1" applyFill="1" applyBorder="1" applyAlignment="1">
      <alignment horizontal="center"/>
    </xf>
    <xf numFmtId="165" fontId="19" fillId="0" borderId="0" xfId="0" applyNumberFormat="1" applyFont="1" applyFill="1" applyBorder="1" applyAlignment="1">
      <alignment horizontal="center"/>
    </xf>
    <xf numFmtId="0" fontId="21" fillId="0" borderId="0" xfId="0" applyFont="1" applyAlignment="1">
      <alignment horizontal="left" indent="2"/>
    </xf>
    <xf numFmtId="165" fontId="19" fillId="0" borderId="0" xfId="39" applyNumberFormat="1" applyFont="1" applyAlignment="1">
      <alignment horizontal="center"/>
    </xf>
    <xf numFmtId="0" fontId="19" fillId="0" borderId="11" xfId="39" applyNumberFormat="1" applyFont="1" applyBorder="1" applyAlignment="1">
      <alignment horizontal="center"/>
    </xf>
    <xf numFmtId="0" fontId="19" fillId="0" borderId="12" xfId="39" applyFont="1" applyBorder="1" applyAlignment="1">
      <alignment horizontal="center"/>
    </xf>
    <xf numFmtId="0" fontId="19" fillId="0" borderId="12" xfId="39" applyFont="1" applyBorder="1"/>
    <xf numFmtId="0" fontId="19" fillId="0" borderId="13" xfId="39" applyFont="1" applyBorder="1"/>
    <xf numFmtId="0" fontId="19" fillId="0" borderId="11" xfId="39" applyFont="1" applyBorder="1" applyAlignment="1">
      <alignment horizontal="center"/>
    </xf>
    <xf numFmtId="0" fontId="19" fillId="0" borderId="12" xfId="39" applyNumberFormat="1" applyFont="1" applyBorder="1" applyAlignment="1">
      <alignment horizontal="center"/>
    </xf>
    <xf numFmtId="3" fontId="19" fillId="0" borderId="12" xfId="39" applyNumberFormat="1" applyFont="1" applyBorder="1"/>
    <xf numFmtId="0" fontId="19" fillId="0" borderId="12" xfId="39" applyNumberFormat="1" applyFont="1" applyBorder="1"/>
    <xf numFmtId="3" fontId="19" fillId="0" borderId="13" xfId="39" applyNumberFormat="1" applyFont="1" applyBorder="1" applyAlignment="1">
      <alignment wrapText="1"/>
    </xf>
    <xf numFmtId="0" fontId="19" fillId="0" borderId="0" xfId="39" applyFont="1" applyBorder="1"/>
    <xf numFmtId="0" fontId="21" fillId="0" borderId="18" xfId="0" applyFont="1" applyBorder="1" applyAlignment="1">
      <alignment horizontal="center" wrapText="1"/>
    </xf>
    <xf numFmtId="165" fontId="21" fillId="0" borderId="19" xfId="0" applyNumberFormat="1" applyFont="1" applyBorder="1" applyAlignment="1">
      <alignment horizontal="center" wrapText="1"/>
    </xf>
    <xf numFmtId="0" fontId="21" fillId="27" borderId="18" xfId="0" applyNumberFormat="1" applyFont="1" applyFill="1" applyBorder="1" applyAlignment="1">
      <alignment horizontal="center" wrapText="1"/>
    </xf>
    <xf numFmtId="0" fontId="21" fillId="27" borderId="20" xfId="0" applyFont="1" applyFill="1" applyBorder="1" applyAlignment="1">
      <alignment horizontal="center" wrapText="1"/>
    </xf>
    <xf numFmtId="2" fontId="21" fillId="27" borderId="20" xfId="0" applyNumberFormat="1" applyFont="1" applyFill="1" applyBorder="1" applyAlignment="1">
      <alignment horizontal="center" wrapText="1"/>
    </xf>
    <xf numFmtId="2" fontId="21" fillId="27" borderId="21" xfId="0" applyNumberFormat="1" applyFont="1" applyFill="1" applyBorder="1" applyAlignment="1">
      <alignment horizontal="center" wrapText="1"/>
    </xf>
    <xf numFmtId="0" fontId="21" fillId="28" borderId="18" xfId="0" applyFont="1" applyFill="1" applyBorder="1" applyAlignment="1">
      <alignment horizontal="center" wrapText="1"/>
    </xf>
    <xf numFmtId="0" fontId="21" fillId="28" borderId="20" xfId="0" applyFont="1" applyFill="1" applyBorder="1" applyAlignment="1">
      <alignment horizontal="center" wrapText="1"/>
    </xf>
    <xf numFmtId="0" fontId="21" fillId="28" borderId="20" xfId="0" applyNumberFormat="1" applyFont="1" applyFill="1" applyBorder="1" applyAlignment="1">
      <alignment horizontal="center" wrapText="1"/>
    </xf>
    <xf numFmtId="2" fontId="21" fillId="28" borderId="20" xfId="0" applyNumberFormat="1" applyFont="1" applyFill="1" applyBorder="1" applyAlignment="1">
      <alignment horizontal="center" wrapText="1"/>
    </xf>
    <xf numFmtId="2" fontId="21" fillId="28" borderId="21" xfId="0" applyNumberFormat="1" applyFont="1" applyFill="1" applyBorder="1" applyAlignment="1">
      <alignment horizontal="center" wrapText="1"/>
    </xf>
    <xf numFmtId="3" fontId="21" fillId="29" borderId="12" xfId="0" applyNumberFormat="1" applyFont="1" applyFill="1" applyBorder="1" applyAlignment="1">
      <alignment horizontal="center" wrapText="1"/>
    </xf>
    <xf numFmtId="0" fontId="21" fillId="29" borderId="19" xfId="0" applyNumberFormat="1" applyFont="1" applyFill="1" applyBorder="1" applyAlignment="1">
      <alignment horizontal="center" wrapText="1"/>
    </xf>
    <xf numFmtId="3" fontId="21" fillId="29" borderId="19" xfId="0" applyNumberFormat="1" applyFont="1" applyFill="1" applyBorder="1" applyAlignment="1">
      <alignment horizontal="center" wrapText="1"/>
    </xf>
    <xf numFmtId="3" fontId="21" fillId="29" borderId="20" xfId="0" applyNumberFormat="1" applyFont="1" applyFill="1" applyBorder="1" applyAlignment="1">
      <alignment horizontal="center" wrapText="1"/>
    </xf>
    <xf numFmtId="0" fontId="21" fillId="29" borderId="20" xfId="0" applyFont="1" applyFill="1" applyBorder="1" applyAlignment="1">
      <alignment horizontal="center" wrapText="1"/>
    </xf>
    <xf numFmtId="1" fontId="21" fillId="29" borderId="19" xfId="0" applyNumberFormat="1" applyFont="1" applyFill="1" applyBorder="1" applyAlignment="1">
      <alignment horizontal="center" wrapText="1"/>
    </xf>
    <xf numFmtId="2" fontId="21" fillId="29" borderId="20" xfId="0" applyNumberFormat="1" applyFont="1" applyFill="1" applyBorder="1" applyAlignment="1">
      <alignment horizontal="center" wrapText="1"/>
    </xf>
    <xf numFmtId="0" fontId="21" fillId="0" borderId="21" xfId="0" applyFont="1" applyBorder="1" applyAlignment="1">
      <alignment horizontal="center" wrapText="1"/>
    </xf>
    <xf numFmtId="0" fontId="19" fillId="0" borderId="0" xfId="0" applyFont="1" applyBorder="1"/>
    <xf numFmtId="0" fontId="19" fillId="0" borderId="0" xfId="0" applyFont="1" applyBorder="1" applyAlignment="1">
      <alignment horizontal="center"/>
    </xf>
    <xf numFmtId="0" fontId="21" fillId="27" borderId="22" xfId="0" applyFont="1" applyFill="1" applyBorder="1" applyAlignment="1">
      <alignment horizontal="center" wrapText="1"/>
    </xf>
    <xf numFmtId="165" fontId="21" fillId="27" borderId="23" xfId="0" applyNumberFormat="1" applyFont="1" applyFill="1" applyBorder="1" applyAlignment="1">
      <alignment horizontal="center" wrapText="1"/>
    </xf>
    <xf numFmtId="0" fontId="25" fillId="27" borderId="22" xfId="0" applyNumberFormat="1" applyFont="1" applyFill="1" applyBorder="1" applyAlignment="1">
      <alignment horizontal="center" wrapText="1"/>
    </xf>
    <xf numFmtId="0" fontId="25" fillId="27" borderId="16" xfId="0" applyFont="1" applyFill="1" applyBorder="1" applyAlignment="1">
      <alignment horizontal="center" wrapText="1"/>
    </xf>
    <xf numFmtId="0" fontId="25" fillId="27" borderId="16" xfId="0" applyFont="1" applyFill="1" applyBorder="1" applyAlignment="1">
      <alignment horizontal="center"/>
    </xf>
    <xf numFmtId="2" fontId="21" fillId="27" borderId="16" xfId="0" applyNumberFormat="1" applyFont="1" applyFill="1" applyBorder="1" applyAlignment="1">
      <alignment horizontal="center" wrapText="1"/>
    </xf>
    <xf numFmtId="2" fontId="21" fillId="27" borderId="17" xfId="0" applyNumberFormat="1" applyFont="1" applyFill="1" applyBorder="1" applyAlignment="1">
      <alignment horizontal="center" wrapText="1"/>
    </xf>
    <xf numFmtId="0" fontId="26" fillId="27" borderId="22" xfId="0" applyFont="1" applyFill="1" applyBorder="1" applyAlignment="1">
      <alignment horizontal="center" wrapText="1"/>
    </xf>
    <xf numFmtId="0" fontId="26" fillId="27" borderId="16" xfId="0" applyFont="1" applyFill="1" applyBorder="1" applyAlignment="1">
      <alignment horizontal="center" wrapText="1"/>
    </xf>
    <xf numFmtId="0" fontId="26" fillId="27" borderId="16" xfId="0" applyNumberFormat="1" applyFont="1" applyFill="1" applyBorder="1" applyAlignment="1">
      <alignment horizontal="center" wrapText="1"/>
    </xf>
    <xf numFmtId="2" fontId="19" fillId="27" borderId="13" xfId="0" applyNumberFormat="1" applyFont="1" applyFill="1" applyBorder="1" applyAlignment="1">
      <alignment horizontal="center"/>
    </xf>
    <xf numFmtId="3" fontId="19" fillId="27" borderId="35" xfId="0" applyNumberFormat="1" applyFont="1" applyFill="1" applyBorder="1" applyAlignment="1">
      <alignment horizontal="center"/>
    </xf>
    <xf numFmtId="0" fontId="19" fillId="27" borderId="16" xfId="0" applyNumberFormat="1" applyFont="1" applyFill="1" applyBorder="1" applyAlignment="1">
      <alignment horizontal="center"/>
    </xf>
    <xf numFmtId="3" fontId="19" fillId="27" borderId="16" xfId="0" applyNumberFormat="1" applyFont="1" applyFill="1" applyBorder="1" applyAlignment="1">
      <alignment horizontal="center"/>
    </xf>
    <xf numFmtId="1" fontId="19" fillId="27" borderId="16" xfId="0" applyNumberFormat="1" applyFont="1" applyFill="1" applyBorder="1" applyAlignment="1">
      <alignment horizontal="center"/>
    </xf>
    <xf numFmtId="2" fontId="19" fillId="27" borderId="12" xfId="0" applyNumberFormat="1" applyFont="1" applyFill="1" applyBorder="1" applyAlignment="1">
      <alignment horizontal="center"/>
    </xf>
    <xf numFmtId="0" fontId="21" fillId="27" borderId="17" xfId="0" applyFont="1" applyFill="1" applyBorder="1" applyAlignment="1">
      <alignment horizontal="center" wrapText="1"/>
    </xf>
    <xf numFmtId="14" fontId="19" fillId="33" borderId="10" xfId="0" applyNumberFormat="1" applyFont="1" applyFill="1" applyBorder="1"/>
    <xf numFmtId="165" fontId="19" fillId="33" borderId="10" xfId="0" applyNumberFormat="1" applyFont="1" applyFill="1" applyBorder="1" applyAlignment="1">
      <alignment horizontal="right"/>
    </xf>
    <xf numFmtId="0" fontId="19" fillId="0" borderId="14" xfId="0" applyNumberFormat="1" applyFont="1" applyBorder="1" applyAlignment="1">
      <alignment horizontal="center"/>
    </xf>
    <xf numFmtId="2" fontId="19" fillId="0" borderId="0" xfId="0" applyNumberFormat="1" applyFont="1" applyBorder="1" applyAlignment="1">
      <alignment horizontal="center"/>
    </xf>
    <xf numFmtId="2" fontId="19" fillId="0" borderId="15" xfId="0" applyNumberFormat="1" applyFont="1" applyBorder="1" applyAlignment="1">
      <alignment horizontal="center"/>
    </xf>
    <xf numFmtId="0" fontId="19" fillId="0" borderId="14" xfId="0" applyFont="1" applyBorder="1" applyAlignment="1">
      <alignment horizontal="center"/>
    </xf>
    <xf numFmtId="0" fontId="19" fillId="0" borderId="0" xfId="0" applyNumberFormat="1" applyFont="1" applyBorder="1" applyAlignment="1">
      <alignment horizontal="center"/>
    </xf>
    <xf numFmtId="3" fontId="19" fillId="0" borderId="0" xfId="0" applyNumberFormat="1" applyFont="1" applyBorder="1"/>
    <xf numFmtId="0" fontId="19" fillId="0" borderId="0" xfId="0" applyNumberFormat="1" applyFont="1" applyBorder="1"/>
    <xf numFmtId="0" fontId="19" fillId="0" borderId="15" xfId="0" applyFont="1" applyBorder="1" applyAlignment="1">
      <alignment wrapText="1"/>
    </xf>
    <xf numFmtId="165" fontId="19" fillId="0" borderId="0" xfId="0" applyNumberFormat="1" applyFont="1" applyAlignment="1">
      <alignment horizontal="center"/>
    </xf>
    <xf numFmtId="0" fontId="19" fillId="0" borderId="0" xfId="39" applyNumberFormat="1" applyFont="1" applyAlignment="1">
      <alignment horizontal="center"/>
    </xf>
    <xf numFmtId="0" fontId="19" fillId="0" borderId="0" xfId="39" applyFont="1" applyAlignment="1">
      <alignment horizontal="center"/>
    </xf>
    <xf numFmtId="0" fontId="19" fillId="0" borderId="0" xfId="39" applyFont="1" applyAlignment="1">
      <alignment horizontal="left" wrapText="1"/>
    </xf>
    <xf numFmtId="0" fontId="21" fillId="25" borderId="25" xfId="0" applyFont="1" applyFill="1" applyBorder="1" applyAlignment="1">
      <alignment horizontal="center"/>
    </xf>
    <xf numFmtId="165" fontId="21" fillId="25" borderId="26" xfId="0" applyNumberFormat="1" applyFont="1" applyFill="1" applyBorder="1" applyAlignment="1">
      <alignment horizontal="center"/>
    </xf>
    <xf numFmtId="0" fontId="21" fillId="25" borderId="26" xfId="0" applyFont="1" applyFill="1" applyBorder="1" applyAlignment="1">
      <alignment horizontal="center" wrapText="1"/>
    </xf>
    <xf numFmtId="3" fontId="21" fillId="25" borderId="26" xfId="0" applyNumberFormat="1" applyFont="1" applyFill="1" applyBorder="1" applyAlignment="1">
      <alignment horizontal="center" wrapText="1"/>
    </xf>
    <xf numFmtId="0" fontId="27" fillId="25" borderId="27" xfId="40" applyFont="1" applyFill="1" applyBorder="1" applyAlignment="1">
      <alignment horizontal="center" wrapText="1"/>
    </xf>
    <xf numFmtId="0" fontId="21" fillId="25" borderId="28" xfId="0" applyFont="1" applyFill="1" applyBorder="1" applyAlignment="1">
      <alignment horizontal="left" wrapText="1"/>
    </xf>
    <xf numFmtId="0" fontId="19" fillId="0" borderId="0" xfId="0" applyFont="1" applyAlignment="1">
      <alignment horizontal="center"/>
    </xf>
    <xf numFmtId="3" fontId="19" fillId="0" borderId="0" xfId="0" applyNumberFormat="1" applyFont="1" applyAlignment="1">
      <alignment horizontal="center"/>
    </xf>
    <xf numFmtId="0" fontId="19" fillId="0" borderId="0" xfId="0" applyFont="1" applyAlignment="1">
      <alignment horizontal="left" wrapText="1"/>
    </xf>
    <xf numFmtId="164" fontId="28" fillId="30" borderId="10" xfId="37" applyNumberFormat="1" applyFont="1" applyFill="1" applyBorder="1" applyAlignment="1">
      <alignment horizontal="center"/>
    </xf>
    <xf numFmtId="20" fontId="28" fillId="30" borderId="10" xfId="37" applyNumberFormat="1" applyFont="1" applyFill="1" applyBorder="1" applyAlignment="1">
      <alignment horizontal="center"/>
    </xf>
    <xf numFmtId="0" fontId="28" fillId="30" borderId="10" xfId="37" applyFont="1" applyFill="1" applyBorder="1" applyAlignment="1">
      <alignment horizontal="center"/>
    </xf>
    <xf numFmtId="3" fontId="28" fillId="30" borderId="10" xfId="37" applyNumberFormat="1" applyFont="1" applyFill="1" applyBorder="1" applyAlignment="1">
      <alignment horizontal="center"/>
    </xf>
    <xf numFmtId="1" fontId="28" fillId="24" borderId="10" xfId="0" applyNumberFormat="1" applyFont="1" applyFill="1" applyBorder="1" applyAlignment="1">
      <alignment horizontal="center"/>
    </xf>
    <xf numFmtId="2" fontId="28" fillId="30" borderId="10" xfId="37" applyNumberFormat="1" applyFont="1" applyFill="1" applyBorder="1" applyAlignment="1">
      <alignment horizontal="center"/>
    </xf>
    <xf numFmtId="0" fontId="28" fillId="30" borderId="10" xfId="37" applyFont="1" applyFill="1" applyBorder="1" applyAlignment="1">
      <alignment horizontal="left"/>
    </xf>
    <xf numFmtId="164" fontId="28" fillId="0" borderId="10" xfId="37" applyNumberFormat="1" applyFont="1" applyBorder="1" applyAlignment="1">
      <alignment horizontal="center"/>
    </xf>
    <xf numFmtId="20" fontId="28" fillId="33" borderId="10" xfId="37" applyNumberFormat="1" applyFont="1" applyFill="1" applyBorder="1" applyAlignment="1">
      <alignment horizontal="center"/>
    </xf>
    <xf numFmtId="0" fontId="28" fillId="0" borderId="10" xfId="37" applyFont="1" applyBorder="1" applyAlignment="1">
      <alignment horizontal="center"/>
    </xf>
    <xf numFmtId="3" fontId="28" fillId="0" borderId="10" xfId="37" applyNumberFormat="1" applyFont="1" applyBorder="1" applyAlignment="1">
      <alignment horizontal="center"/>
    </xf>
    <xf numFmtId="2" fontId="28" fillId="0" borderId="10" xfId="37" applyNumberFormat="1" applyFont="1" applyBorder="1" applyAlignment="1">
      <alignment horizontal="center"/>
    </xf>
    <xf numFmtId="0" fontId="28" fillId="33" borderId="10" xfId="37" applyFont="1" applyFill="1" applyBorder="1" applyAlignment="1">
      <alignment horizontal="left"/>
    </xf>
    <xf numFmtId="0" fontId="14" fillId="0" borderId="10" xfId="0" applyNumberFormat="1" applyFont="1" applyFill="1" applyBorder="1" applyAlignment="1">
      <alignment horizontal="center"/>
    </xf>
    <xf numFmtId="0" fontId="14" fillId="0" borderId="24" xfId="0" applyNumberFormat="1" applyFont="1" applyFill="1" applyBorder="1" applyAlignment="1">
      <alignment horizontal="center"/>
    </xf>
    <xf numFmtId="3" fontId="14" fillId="0" borderId="44" xfId="0" applyNumberFormat="1" applyFont="1" applyFill="1" applyBorder="1" applyAlignment="1">
      <alignment horizontal="center"/>
    </xf>
    <xf numFmtId="3" fontId="23" fillId="0" borderId="38" xfId="0" applyNumberFormat="1" applyFont="1" applyFill="1" applyBorder="1" applyAlignment="1">
      <alignment horizontal="center" vertical="center"/>
    </xf>
    <xf numFmtId="2" fontId="14" fillId="0" borderId="44" xfId="0" applyNumberFormat="1" applyFont="1" applyFill="1" applyBorder="1" applyAlignment="1">
      <alignment horizontal="center"/>
    </xf>
    <xf numFmtId="2" fontId="14" fillId="0" borderId="24" xfId="0" applyNumberFormat="1" applyFont="1" applyFill="1" applyBorder="1" applyAlignment="1">
      <alignment horizontal="center" wrapText="1"/>
    </xf>
    <xf numFmtId="0" fontId="14" fillId="0" borderId="24" xfId="0" applyNumberFormat="1" applyFont="1" applyFill="1" applyBorder="1" applyAlignment="1"/>
    <xf numFmtId="0" fontId="14" fillId="0" borderId="10" xfId="0" applyNumberFormat="1" applyFont="1" applyFill="1" applyBorder="1" applyAlignment="1">
      <alignment wrapText="1"/>
    </xf>
    <xf numFmtId="0" fontId="19" fillId="34" borderId="29" xfId="0" applyNumberFormat="1" applyFont="1" applyFill="1" applyBorder="1" applyAlignment="1">
      <alignment horizontal="left" vertical="top" wrapText="1"/>
    </xf>
    <xf numFmtId="0" fontId="19" fillId="34" borderId="43" xfId="0" applyNumberFormat="1" applyFont="1" applyFill="1" applyBorder="1" applyAlignment="1">
      <alignment horizontal="left" vertical="top" wrapText="1"/>
    </xf>
    <xf numFmtId="0" fontId="21" fillId="0" borderId="11" xfId="39" applyFont="1" applyFill="1" applyBorder="1" applyAlignment="1">
      <alignment horizontal="center" wrapText="1"/>
    </xf>
    <xf numFmtId="0" fontId="21" fillId="0" borderId="13" xfId="39" applyFont="1" applyFill="1" applyBorder="1" applyAlignment="1">
      <alignment horizontal="center" wrapText="1"/>
    </xf>
    <xf numFmtId="0" fontId="21" fillId="0" borderId="0" xfId="39" applyFont="1" applyFill="1" applyBorder="1" applyAlignment="1">
      <alignment horizont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rmal 4" xfId="38" xr:uid="{00000000-0005-0000-0000-000026000000}"/>
    <cellStyle name="Normal_BF_ss07" xfId="39" xr:uid="{00000000-0005-0000-0000-000027000000}"/>
    <cellStyle name="Normal_Sheet1_1" xfId="40" xr:uid="{00000000-0005-0000-0000-000028000000}"/>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35">
    <dxf>
      <font>
        <strike val="0"/>
        <outline val="0"/>
        <shadow val="0"/>
        <u val="none"/>
        <vertAlign val="baseline"/>
        <sz val="10"/>
        <name val="Arial"/>
        <family val="2"/>
        <scheme val="none"/>
      </font>
      <numFmt numFmtId="0" formatCode="Genera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solid">
          <fgColor indexed="64"/>
          <bgColor rgb="FF00B05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Arial"/>
        <family val="2"/>
        <scheme val="none"/>
      </font>
      <numFmt numFmtId="166" formatCode="0.0"/>
      <fill>
        <patternFill patternType="solid">
          <fgColor indexed="64"/>
          <bgColor rgb="FF00B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rgb="FF00B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Arial"/>
        <family val="2"/>
        <scheme val="none"/>
      </font>
      <numFmt numFmtId="3" formatCode="#,##0"/>
      <fill>
        <patternFill patternType="solid">
          <fgColor indexed="64"/>
          <bgColor rgb="FF00B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rgb="FF00B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5" formatCode="h:mm"/>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9" formatCode="m/d/yyyy"/>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theme="1"/>
        </top>
      </border>
    </dxf>
    <dxf>
      <font>
        <strike val="0"/>
        <outline val="0"/>
        <shadow val="0"/>
        <u val="none"/>
        <vertAlign val="baseline"/>
        <sz val="10"/>
        <name val="Arial"/>
        <family val="2"/>
        <scheme val="none"/>
      </font>
      <numFmt numFmtId="2" formatCode="0.00"/>
    </dxf>
    <dxf>
      <font>
        <b/>
        <i val="0"/>
        <strike val="0"/>
        <condense val="0"/>
        <extend val="0"/>
        <outline val="0"/>
        <shadow val="0"/>
        <u val="none"/>
        <vertAlign val="baseline"/>
        <sz val="10"/>
        <color indexed="8"/>
        <name val="Arial"/>
        <family val="2"/>
        <scheme val="none"/>
      </font>
      <numFmt numFmtId="2" formatCode="0.00"/>
      <fill>
        <patternFill patternType="solid">
          <fgColor indexed="64"/>
          <bgColor rgb="FF00B050"/>
        </patternFill>
      </fill>
      <alignment horizontal="left" vertical="bottom" textRotation="0" wrapText="1" indent="0" justifyLastLine="0" shrinkToFit="0" readingOrder="0"/>
      <border diagonalUp="0" diagonalDown="0" outline="0">
        <left style="medium">
          <color indexed="64"/>
        </left>
        <right style="medium">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1.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chartsheet" Target="chartsheets/sheet3.xml"/><Relationship Id="rId7" Type="http://schemas.openxmlformats.org/officeDocument/2006/relationships/chartsheet" Target="chartsheets/sheet7.xml"/><Relationship Id="rId12" Type="http://schemas.openxmlformats.org/officeDocument/2006/relationships/worksheet" Target="worksheets/sheet5.xml"/><Relationship Id="rId17" Type="http://schemas.openxmlformats.org/officeDocument/2006/relationships/calcChain" Target="calcChain.xml"/><Relationship Id="rId2" Type="http://schemas.openxmlformats.org/officeDocument/2006/relationships/chartsheet" Target="chart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worksheet" Target="worksheets/sheet4.xml"/><Relationship Id="rId5" Type="http://schemas.openxmlformats.org/officeDocument/2006/relationships/chartsheet" Target="chartsheets/sheet5.xml"/><Relationship Id="rId15" Type="http://schemas.openxmlformats.org/officeDocument/2006/relationships/styles" Target="styles.xml"/><Relationship Id="rId10" Type="http://schemas.openxmlformats.org/officeDocument/2006/relationships/worksheet" Target="worksheets/sheet3.xml"/><Relationship Id="rId19" Type="http://schemas.openxmlformats.org/officeDocument/2006/relationships/customXml" Target="../customXml/item2.xml"/><Relationship Id="rId4" Type="http://schemas.openxmlformats.org/officeDocument/2006/relationships/chartsheet" Target="chartsheets/sheet4.xml"/><Relationship Id="rId9" Type="http://schemas.openxmlformats.org/officeDocument/2006/relationships/worksheet" Target="worksheets/sheet2.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BTL Total Influent (INF-04) and Effluent (EFS-07) Flow Rate</a:t>
            </a:r>
          </a:p>
        </c:rich>
      </c:tx>
      <c:overlay val="0"/>
    </c:title>
    <c:autoTitleDeleted val="0"/>
    <c:plotArea>
      <c:layout>
        <c:manualLayout>
          <c:layoutTarget val="inner"/>
          <c:xMode val="edge"/>
          <c:yMode val="edge"/>
          <c:x val="9.2911363886058473E-2"/>
          <c:y val="9.1653006907011364E-2"/>
          <c:w val="0.87067226800089548"/>
          <c:h val="0.75340753827035734"/>
        </c:manualLayout>
      </c:layout>
      <c:scatterChart>
        <c:scatterStyle val="lineMarker"/>
        <c:varyColors val="0"/>
        <c:ser>
          <c:idx val="0"/>
          <c:order val="0"/>
          <c:tx>
            <c:v>EFS-07 Effluent Flow</c:v>
          </c:tx>
          <c:spPr>
            <a:ln w="22225">
              <a:solidFill>
                <a:schemeClr val="accent3">
                  <a:lumMod val="50000"/>
                </a:schemeClr>
              </a:solidFill>
            </a:ln>
          </c:spPr>
          <c:marker>
            <c:symbol val="none"/>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CELLS!$R$5:$R$185</c:f>
              <c:numCache>
                <c:formatCode>#,##0</c:formatCode>
                <c:ptCount val="91"/>
                <c:pt idx="0">
                  <c:v>901.8750000013124</c:v>
                </c:pt>
                <c:pt idx="1">
                  <c:v>917.54716980970841</c:v>
                </c:pt>
                <c:pt idx="2">
                  <c:v>916.83848797470932</c:v>
                </c:pt>
                <c:pt idx="3">
                  <c:v>904.00696863818143</c:v>
                </c:pt>
                <c:pt idx="4">
                  <c:v>907.04918033133094</c:v>
                </c:pt>
                <c:pt idx="5">
                  <c:v>990.9090909098976</c:v>
                </c:pt>
                <c:pt idx="6">
                  <c:v>955.1660516564134</c:v>
                </c:pt>
                <c:pt idx="7">
                  <c:v>863.53383458797782</c:v>
                </c:pt>
                <c:pt idx="8">
                  <c:v>784.96835443269322</c:v>
                </c:pt>
                <c:pt idx="9">
                  <c:v>901.13207547011461</c:v>
                </c:pt>
                <c:pt idx="10">
                  <c:v>952.43902438715327</c:v>
                </c:pt>
                <c:pt idx="11">
                  <c:v>908.30860534563908</c:v>
                </c:pt>
                <c:pt idx="12">
                  <c:v>804.6692606952862</c:v>
                </c:pt>
                <c:pt idx="13">
                  <c:v>809.18367347323272</c:v>
                </c:pt>
                <c:pt idx="14">
                  <c:v>855.59566787075528</c:v>
                </c:pt>
                <c:pt idx="15">
                  <c:v>904.34782608625233</c:v>
                </c:pt>
                <c:pt idx="16">
                  <c:v>950.67340067340069</c:v>
                </c:pt>
                <c:pt idx="17">
                  <c:v>907.94223826791119</c:v>
                </c:pt>
                <c:pt idx="18">
                  <c:v>882.58620689584313</c:v>
                </c:pt>
                <c:pt idx="19">
                  <c:v>869.06474819852747</c:v>
                </c:pt>
                <c:pt idx="20">
                  <c:v>779.53020134471808</c:v>
                </c:pt>
                <c:pt idx="21">
                  <c:v>844.80286738351253</c:v>
                </c:pt>
                <c:pt idx="22">
                  <c:v>894.59930313298548</c:v>
                </c:pt>
                <c:pt idx="23">
                  <c:v>964.56140350640794</c:v>
                </c:pt>
                <c:pt idx="24">
                  <c:v>950.35714286030384</c:v>
                </c:pt>
                <c:pt idx="25">
                  <c:v>936.0937500013622</c:v>
                </c:pt>
                <c:pt idx="26">
                  <c:v>846.52014651581476</c:v>
                </c:pt>
                <c:pt idx="27">
                  <c:v>861.28472222222217</c:v>
                </c:pt>
                <c:pt idx="28">
                  <c:v>807.4137931086342</c:v>
                </c:pt>
                <c:pt idx="29">
                  <c:v>798.84105959833789</c:v>
                </c:pt>
                <c:pt idx="30">
                  <c:v>875.89641434669193</c:v>
                </c:pt>
                <c:pt idx="31">
                  <c:v>938.9860139867784</c:v>
                </c:pt>
                <c:pt idx="32">
                  <c:v>895.88815789542298</c:v>
                </c:pt>
                <c:pt idx="33">
                  <c:v>781.43322475273715</c:v>
                </c:pt>
                <c:pt idx="34">
                  <c:v>785.37906137250127</c:v>
                </c:pt>
                <c:pt idx="35">
                  <c:v>814.43298969267653</c:v>
                </c:pt>
                <c:pt idx="36">
                  <c:v>854.47530864197529</c:v>
                </c:pt>
                <c:pt idx="37">
                  <c:v>924.0942028962121</c:v>
                </c:pt>
                <c:pt idx="38">
                  <c:v>897.14285714200457</c:v>
                </c:pt>
                <c:pt idx="39">
                  <c:v>875.70126227437743</c:v>
                </c:pt>
                <c:pt idx="40">
                  <c:v>864.46196024729613</c:v>
                </c:pt>
                <c:pt idx="41">
                  <c:v>835.19061583349605</c:v>
                </c:pt>
                <c:pt idx="42">
                  <c:v>842.93478260656241</c:v>
                </c:pt>
                <c:pt idx="43">
                  <c:v>801.9685039428889</c:v>
                </c:pt>
                <c:pt idx="44">
                  <c:v>820.88781830668802</c:v>
                </c:pt>
                <c:pt idx="45">
                  <c:v>834.64432284036627</c:v>
                </c:pt>
                <c:pt idx="46">
                  <c:v>818.98305084810397</c:v>
                </c:pt>
                <c:pt idx="47">
                  <c:v>774.46043165791934</c:v>
                </c:pt>
                <c:pt idx="48">
                  <c:v>683.92857142572791</c:v>
                </c:pt>
                <c:pt idx="49">
                  <c:v>679.83050847511288</c:v>
                </c:pt>
                <c:pt idx="50">
                  <c:v>844.44444444444446</c:v>
                </c:pt>
                <c:pt idx="51">
                  <c:v>1011.4695340501792</c:v>
                </c:pt>
                <c:pt idx="52">
                  <c:v>1024.4604316589664</c:v>
                </c:pt>
                <c:pt idx="53">
                  <c:v>1063.9072847624702</c:v>
                </c:pt>
                <c:pt idx="54">
                  <c:v>904.04411765324971</c:v>
                </c:pt>
                <c:pt idx="55">
                  <c:v>908.27464788211159</c:v>
                </c:pt>
                <c:pt idx="56">
                  <c:v>887.80068728735432</c:v>
                </c:pt>
                <c:pt idx="57">
                  <c:v>822.3905723905724</c:v>
                </c:pt>
                <c:pt idx="58">
                  <c:v>825.75187970069373</c:v>
                </c:pt>
                <c:pt idx="59">
                  <c:v>932.63157894508265</c:v>
                </c:pt>
                <c:pt idx="60">
                  <c:v>952.9411764736592</c:v>
                </c:pt>
                <c:pt idx="61">
                  <c:v>952.94117647058829</c:v>
                </c:pt>
                <c:pt idx="62">
                  <c:v>827.38515900923926</c:v>
                </c:pt>
                <c:pt idx="63">
                  <c:v>732.17821782009435</c:v>
                </c:pt>
                <c:pt idx="64">
                  <c:v>898.13432835898925</c:v>
                </c:pt>
                <c:pt idx="65">
                  <c:v>886.20689655043054</c:v>
                </c:pt>
                <c:pt idx="66">
                  <c:v>828.62318840999126</c:v>
                </c:pt>
                <c:pt idx="67">
                  <c:v>829.92957746002594</c:v>
                </c:pt>
                <c:pt idx="68">
                  <c:v>836.86131387359103</c:v>
                </c:pt>
                <c:pt idx="69">
                  <c:v>928.84615384407437</c:v>
                </c:pt>
                <c:pt idx="70">
                  <c:v>931.51750972931427</c:v>
                </c:pt>
                <c:pt idx="71">
                  <c:v>929.56810631085432</c:v>
                </c:pt>
                <c:pt idx="72">
                  <c:v>918.31501831736784</c:v>
                </c:pt>
                <c:pt idx="73">
                  <c:v>847.98850574542439</c:v>
                </c:pt>
                <c:pt idx="74">
                  <c:v>803.0241935498949</c:v>
                </c:pt>
                <c:pt idx="75">
                  <c:v>823.05084745827673</c:v>
                </c:pt>
                <c:pt idx="76">
                  <c:v>808.78136200716847</c:v>
                </c:pt>
                <c:pt idx="77">
                  <c:v>784.45692883689912</c:v>
                </c:pt>
                <c:pt idx="78">
                  <c:v>754.88215488215485</c:v>
                </c:pt>
                <c:pt idx="79">
                  <c:v>842.71523178937889</c:v>
                </c:pt>
                <c:pt idx="80">
                  <c:v>863.73626373184391</c:v>
                </c:pt>
                <c:pt idx="81">
                  <c:v>887.31988472741557</c:v>
                </c:pt>
                <c:pt idx="82">
                  <c:v>876.93877550937066</c:v>
                </c:pt>
                <c:pt idx="83">
                  <c:v>884.61538461791963</c:v>
                </c:pt>
                <c:pt idx="84">
                  <c:v>832.16560509307317</c:v>
                </c:pt>
                <c:pt idx="85">
                  <c:v>802.85087719544208</c:v>
                </c:pt>
                <c:pt idx="86">
                  <c:v>785.70312499857084</c:v>
                </c:pt>
                <c:pt idx="87">
                  <c:v>793.93728223318556</c:v>
                </c:pt>
                <c:pt idx="88">
                  <c:v>794.9526813874287</c:v>
                </c:pt>
                <c:pt idx="89">
                  <c:v>795.73378839716906</c:v>
                </c:pt>
                <c:pt idx="90">
                  <c:v>821.20253164254427</c:v>
                </c:pt>
              </c:numCache>
            </c:numRef>
          </c:yVal>
          <c:smooth val="0"/>
          <c:extLst>
            <c:ext xmlns:c16="http://schemas.microsoft.com/office/drawing/2014/chart" uri="{C3380CC4-5D6E-409C-BE32-E72D297353CC}">
              <c16:uniqueId val="{00000000-5093-49B0-B78D-F55F4B3D9A4D}"/>
            </c:ext>
          </c:extLst>
        </c:ser>
        <c:ser>
          <c:idx val="2"/>
          <c:order val="1"/>
          <c:tx>
            <c:v>INF-04 Total Influent Flow </c:v>
          </c:tx>
          <c:spPr>
            <a:ln w="22225">
              <a:solidFill>
                <a:schemeClr val="accent1"/>
              </a:solidFill>
            </a:ln>
          </c:spPr>
          <c:marker>
            <c:symbol val="none"/>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CELLS!$N$5:$N$185</c:f>
              <c:numCache>
                <c:formatCode>#,##0</c:formatCode>
                <c:ptCount val="91"/>
                <c:pt idx="0">
                  <c:v>1033.3593750015038</c:v>
                </c:pt>
                <c:pt idx="1">
                  <c:v>1053.3962264132433</c:v>
                </c:pt>
                <c:pt idx="2">
                  <c:v>1051.1168384904954</c:v>
                </c:pt>
                <c:pt idx="3">
                  <c:v>1050.9581881498998</c:v>
                </c:pt>
                <c:pt idx="4">
                  <c:v>1081.8032786926537</c:v>
                </c:pt>
                <c:pt idx="5">
                  <c:v>1160.0524475533919</c:v>
                </c:pt>
                <c:pt idx="6">
                  <c:v>1073.2472324677144</c:v>
                </c:pt>
                <c:pt idx="7">
                  <c:v>1077.0676691748179</c:v>
                </c:pt>
                <c:pt idx="8">
                  <c:v>1054.8259493701973</c:v>
                </c:pt>
                <c:pt idx="9">
                  <c:v>1167.5471698092692</c:v>
                </c:pt>
                <c:pt idx="10">
                  <c:v>1084.5818815295816</c:v>
                </c:pt>
                <c:pt idx="11">
                  <c:v>1060.2373887291633</c:v>
                </c:pt>
                <c:pt idx="12">
                  <c:v>1054.9610894874731</c:v>
                </c:pt>
                <c:pt idx="13">
                  <c:v>1101.3605442229205</c:v>
                </c:pt>
                <c:pt idx="14">
                  <c:v>1185.7400722031628</c:v>
                </c:pt>
                <c:pt idx="15">
                  <c:v>0</c:v>
                </c:pt>
                <c:pt idx="16">
                  <c:v>991.58249158249157</c:v>
                </c:pt>
                <c:pt idx="17">
                  <c:v>1106.0469314088718</c:v>
                </c:pt>
                <c:pt idx="18">
                  <c:v>840.43103448208387</c:v>
                </c:pt>
                <c:pt idx="19">
                  <c:v>0</c:v>
                </c:pt>
                <c:pt idx="20">
                  <c:v>1053.6073825536284</c:v>
                </c:pt>
                <c:pt idx="21">
                  <c:v>1169.6236559139784</c:v>
                </c:pt>
                <c:pt idx="22">
                  <c:v>1133.7979094039863</c:v>
                </c:pt>
                <c:pt idx="23">
                  <c:v>1148.6842105235005</c:v>
                </c:pt>
                <c:pt idx="24">
                  <c:v>1078.6607142893022</c:v>
                </c:pt>
                <c:pt idx="25">
                  <c:v>1083.9062500015773</c:v>
                </c:pt>
                <c:pt idx="26">
                  <c:v>1089.9267399211626</c:v>
                </c:pt>
                <c:pt idx="27">
                  <c:v>1111.3715277777778</c:v>
                </c:pt>
                <c:pt idx="28">
                  <c:v>1075.431034489666</c:v>
                </c:pt>
                <c:pt idx="29">
                  <c:v>1119.1225165502517</c:v>
                </c:pt>
                <c:pt idx="30">
                  <c:v>1108.5657370569345</c:v>
                </c:pt>
                <c:pt idx="31">
                  <c:v>1145.7167832177158</c:v>
                </c:pt>
                <c:pt idx="32">
                  <c:v>1040.6250000007969</c:v>
                </c:pt>
                <c:pt idx="33">
                  <c:v>1038.1107491817313</c:v>
                </c:pt>
                <c:pt idx="34">
                  <c:v>1064.2599277987285</c:v>
                </c:pt>
                <c:pt idx="35">
                  <c:v>1075.0000000025802</c:v>
                </c:pt>
                <c:pt idx="36">
                  <c:v>1059.4135802469136</c:v>
                </c:pt>
                <c:pt idx="37">
                  <c:v>1118.2065217363006</c:v>
                </c:pt>
                <c:pt idx="38">
                  <c:v>1064.1836734683764</c:v>
                </c:pt>
                <c:pt idx="39">
                  <c:v>1047.4228611528065</c:v>
                </c:pt>
                <c:pt idx="40">
                  <c:v>1052.2618231672241</c:v>
                </c:pt>
                <c:pt idx="41">
                  <c:v>1009.0909090881531</c:v>
                </c:pt>
                <c:pt idx="42">
                  <c:v>1014.492753620621</c:v>
                </c:pt>
                <c:pt idx="43">
                  <c:v>942.12598425887734</c:v>
                </c:pt>
                <c:pt idx="44">
                  <c:v>1006.624225739526</c:v>
                </c:pt>
                <c:pt idx="45">
                  <c:v>991.96306428948253</c:v>
                </c:pt>
                <c:pt idx="46">
                  <c:v>988.22033898383086</c:v>
                </c:pt>
                <c:pt idx="47">
                  <c:v>899.10071942822549</c:v>
                </c:pt>
                <c:pt idx="48">
                  <c:v>862.5892857106993</c:v>
                </c:pt>
                <c:pt idx="49">
                  <c:v>892.37288135663653</c:v>
                </c:pt>
                <c:pt idx="50">
                  <c:v>1042.0751633986929</c:v>
                </c:pt>
                <c:pt idx="51">
                  <c:v>1160.1254480286739</c:v>
                </c:pt>
                <c:pt idx="52">
                  <c:v>1147.931654681066</c:v>
                </c:pt>
                <c:pt idx="53">
                  <c:v>1175.496688735378</c:v>
                </c:pt>
                <c:pt idx="54">
                  <c:v>1026.1029411834973</c:v>
                </c:pt>
                <c:pt idx="55">
                  <c:v>1056.8661971770334</c:v>
                </c:pt>
                <c:pt idx="56">
                  <c:v>995.01718213297249</c:v>
                </c:pt>
                <c:pt idx="57">
                  <c:v>901.85185185185185</c:v>
                </c:pt>
                <c:pt idx="58">
                  <c:v>1091.9172932349943</c:v>
                </c:pt>
                <c:pt idx="59">
                  <c:v>1157.8947368392674</c:v>
                </c:pt>
                <c:pt idx="60">
                  <c:v>1151.5570934293164</c:v>
                </c:pt>
                <c:pt idx="61">
                  <c:v>1127.6960784313726</c:v>
                </c:pt>
                <c:pt idx="62">
                  <c:v>888.60424028122338</c:v>
                </c:pt>
                <c:pt idx="63">
                  <c:v>932.92079207705729</c:v>
                </c:pt>
                <c:pt idx="64">
                  <c:v>1161.8470149263826</c:v>
                </c:pt>
                <c:pt idx="65">
                  <c:v>1084.0909090893265</c:v>
                </c:pt>
                <c:pt idx="66">
                  <c:v>1042.0289855125206</c:v>
                </c:pt>
                <c:pt idx="67">
                  <c:v>1072.3591549234234</c:v>
                </c:pt>
                <c:pt idx="68">
                  <c:v>1070.7116788384856</c:v>
                </c:pt>
                <c:pt idx="69">
                  <c:v>1189.342948715286</c:v>
                </c:pt>
                <c:pt idx="70">
                  <c:v>1128.11284046897</c:v>
                </c:pt>
                <c:pt idx="71">
                  <c:v>1105.3986710946353</c:v>
                </c:pt>
                <c:pt idx="72">
                  <c:v>1067.3992674019985</c:v>
                </c:pt>
                <c:pt idx="73">
                  <c:v>1075.646551721979</c:v>
                </c:pt>
                <c:pt idx="74">
                  <c:v>1072.4798387116912</c:v>
                </c:pt>
                <c:pt idx="75">
                  <c:v>1151.4406779670105</c:v>
                </c:pt>
                <c:pt idx="76">
                  <c:v>1148.7455197132617</c:v>
                </c:pt>
                <c:pt idx="77">
                  <c:v>1054.775280896117</c:v>
                </c:pt>
                <c:pt idx="78">
                  <c:v>1097.6430976430977</c:v>
                </c:pt>
                <c:pt idx="79">
                  <c:v>1105.5463576175987</c:v>
                </c:pt>
                <c:pt idx="80">
                  <c:v>1106.4102564045947</c:v>
                </c:pt>
                <c:pt idx="81">
                  <c:v>1101.8731988487409</c:v>
                </c:pt>
                <c:pt idx="82">
                  <c:v>1123.6734693866872</c:v>
                </c:pt>
                <c:pt idx="83">
                  <c:v>1117.3846153878173</c:v>
                </c:pt>
                <c:pt idx="84">
                  <c:v>1037.2611464937388</c:v>
                </c:pt>
                <c:pt idx="85">
                  <c:v>1032.3464912312329</c:v>
                </c:pt>
                <c:pt idx="86">
                  <c:v>1020.2148437481443</c:v>
                </c:pt>
                <c:pt idx="87">
                  <c:v>1021.8641115024028</c:v>
                </c:pt>
                <c:pt idx="88">
                  <c:v>1018.6908517342675</c:v>
                </c:pt>
                <c:pt idx="89">
                  <c:v>1051.3651877149814</c:v>
                </c:pt>
                <c:pt idx="90">
                  <c:v>1053.9556961986489</c:v>
                </c:pt>
              </c:numCache>
            </c:numRef>
          </c:yVal>
          <c:smooth val="0"/>
          <c:extLst>
            <c:ext xmlns:c16="http://schemas.microsoft.com/office/drawing/2014/chart" uri="{C3380CC4-5D6E-409C-BE32-E72D297353CC}">
              <c16:uniqueId val="{00000001-5093-49B0-B78D-F55F4B3D9A4D}"/>
            </c:ext>
          </c:extLst>
        </c:ser>
        <c:dLbls>
          <c:showLegendKey val="0"/>
          <c:showVal val="0"/>
          <c:showCatName val="0"/>
          <c:showSerName val="0"/>
          <c:showPercent val="0"/>
          <c:showBubbleSize val="0"/>
        </c:dLbls>
        <c:axId val="603216271"/>
        <c:axId val="1"/>
      </c:scatterChart>
      <c:valAx>
        <c:axId val="603216271"/>
        <c:scaling>
          <c:orientation val="minMax"/>
        </c:scaling>
        <c:delete val="0"/>
        <c:axPos val="b"/>
        <c:majorGridlines/>
        <c:numFmt formatCode="m/d/yy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1300"/>
          <c:min val="500"/>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Flow (gpm)</a:t>
                </a:r>
              </a:p>
            </c:rich>
          </c:tx>
          <c:layout>
            <c:manualLayout>
              <c:xMode val="edge"/>
              <c:yMode val="edge"/>
              <c:x val="8.2513123359580047E-3"/>
              <c:y val="0.37038385826771653"/>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3216271"/>
        <c:crosses val="autoZero"/>
        <c:crossBetween val="midCat"/>
        <c:majorUnit val="100"/>
      </c:valAx>
    </c:plotArea>
    <c:legend>
      <c:legendPos val="r"/>
      <c:layout>
        <c:manualLayout>
          <c:xMode val="edge"/>
          <c:yMode val="edge"/>
          <c:x val="7.2373687664041994E-2"/>
          <c:y val="0.95018208661417314"/>
          <c:w val="0.85436843832020992"/>
          <c:h val="3.1591207349081385E-2"/>
        </c:manualLayout>
      </c:layout>
      <c:overlay val="0"/>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Lime Usage as Daily Dose</a:t>
            </a:r>
          </a:p>
        </c:rich>
      </c:tx>
      <c:layout>
        <c:manualLayout>
          <c:xMode val="edge"/>
          <c:yMode val="edge"/>
          <c:x val="0.36583661417322832"/>
          <c:y val="8.2660761154855645E-3"/>
        </c:manualLayout>
      </c:layout>
      <c:overlay val="0"/>
    </c:title>
    <c:autoTitleDeleted val="0"/>
    <c:plotArea>
      <c:layout>
        <c:manualLayout>
          <c:layoutTarget val="inner"/>
          <c:xMode val="edge"/>
          <c:yMode val="edge"/>
          <c:x val="8.3037229400375362E-2"/>
          <c:y val="6.5802852473629478E-2"/>
          <c:w val="0.8662160624548243"/>
          <c:h val="0.80140989451790223"/>
        </c:manualLayout>
      </c:layout>
      <c:scatterChart>
        <c:scatterStyle val="lineMarker"/>
        <c:varyColors val="0"/>
        <c:ser>
          <c:idx val="0"/>
          <c:order val="0"/>
          <c:tx>
            <c:v>Avg Daily Lime Rate (Gravimetric Data)</c:v>
          </c:tx>
          <c:spPr>
            <a:ln w="28575">
              <a:noFill/>
            </a:ln>
          </c:spPr>
          <c:marker>
            <c:spPr>
              <a:solidFill>
                <a:srgbClr val="FFFFFF"/>
              </a:solidFill>
              <a:ln w="12700">
                <a:solidFill>
                  <a:schemeClr val="tx2"/>
                </a:solidFill>
              </a:ln>
            </c:spPr>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CELLS!$H$5:$H$185</c:f>
              <c:numCache>
                <c:formatCode>#,##0</c:formatCode>
                <c:ptCount val="91"/>
                <c:pt idx="0">
                  <c:v>115.21207921150035</c:v>
                </c:pt>
                <c:pt idx="1">
                  <c:v>119.82024124471084</c:v>
                </c:pt>
                <c:pt idx="2">
                  <c:v>119.88907237665727</c:v>
                </c:pt>
                <c:pt idx="3">
                  <c:v>121.05279581483171</c:v>
                </c:pt>
                <c:pt idx="4">
                  <c:v>119.94932181189937</c:v>
                </c:pt>
                <c:pt idx="5">
                  <c:v>120.4043699539734</c:v>
                </c:pt>
                <c:pt idx="6">
                  <c:v>120.08714038863451</c:v>
                </c:pt>
                <c:pt idx="7">
                  <c:v>120.25055272373496</c:v>
                </c:pt>
                <c:pt idx="8">
                  <c:v>120.32004895234667</c:v>
                </c:pt>
                <c:pt idx="9">
                  <c:v>120.57256598401986</c:v>
                </c:pt>
                <c:pt idx="10">
                  <c:v>120.18579144645955</c:v>
                </c:pt>
                <c:pt idx="11">
                  <c:v>119.9366598379672</c:v>
                </c:pt>
                <c:pt idx="12">
                  <c:v>120.44340420711443</c:v>
                </c:pt>
                <c:pt idx="13">
                  <c:v>120.10610460491048</c:v>
                </c:pt>
                <c:pt idx="14">
                  <c:v>120.33624166027012</c:v>
                </c:pt>
                <c:pt idx="15">
                  <c:v>0</c:v>
                </c:pt>
                <c:pt idx="16">
                  <c:v>121.11071986866216</c:v>
                </c:pt>
                <c:pt idx="17">
                  <c:v>120.21082166877672</c:v>
                </c:pt>
                <c:pt idx="18">
                  <c:v>128.13020283352571</c:v>
                </c:pt>
                <c:pt idx="19">
                  <c:v>0</c:v>
                </c:pt>
                <c:pt idx="20">
                  <c:v>119.6571469322657</c:v>
                </c:pt>
                <c:pt idx="21">
                  <c:v>120.79601089795378</c:v>
                </c:pt>
                <c:pt idx="22">
                  <c:v>120.3274660838119</c:v>
                </c:pt>
                <c:pt idx="23">
                  <c:v>120.40857810240479</c:v>
                </c:pt>
                <c:pt idx="24">
                  <c:v>120.36761546920681</c:v>
                </c:pt>
                <c:pt idx="25">
                  <c:v>120.35094487869596</c:v>
                </c:pt>
                <c:pt idx="26">
                  <c:v>120.22445746382778</c:v>
                </c:pt>
                <c:pt idx="27">
                  <c:v>120.34827950145024</c:v>
                </c:pt>
                <c:pt idx="28">
                  <c:v>120.29342701254556</c:v>
                </c:pt>
                <c:pt idx="29">
                  <c:v>119.91538304668912</c:v>
                </c:pt>
                <c:pt idx="30">
                  <c:v>120.77750518965843</c:v>
                </c:pt>
                <c:pt idx="31">
                  <c:v>120.13708124743815</c:v>
                </c:pt>
                <c:pt idx="32">
                  <c:v>119.92803482756899</c:v>
                </c:pt>
                <c:pt idx="33">
                  <c:v>120.20431417428549</c:v>
                </c:pt>
                <c:pt idx="34">
                  <c:v>124.21380547723733</c:v>
                </c:pt>
                <c:pt idx="35">
                  <c:v>125.50223857016972</c:v>
                </c:pt>
                <c:pt idx="36">
                  <c:v>124.99987973379798</c:v>
                </c:pt>
                <c:pt idx="37">
                  <c:v>125.15562860580846</c:v>
                </c:pt>
                <c:pt idx="38">
                  <c:v>125.24774365961798</c:v>
                </c:pt>
                <c:pt idx="39">
                  <c:v>125.05813733024092</c:v>
                </c:pt>
                <c:pt idx="40">
                  <c:v>125.28133985639541</c:v>
                </c:pt>
                <c:pt idx="41">
                  <c:v>125.45890587395679</c:v>
                </c:pt>
                <c:pt idx="42">
                  <c:v>125.11794678241178</c:v>
                </c:pt>
                <c:pt idx="43">
                  <c:v>125.42085265202724</c:v>
                </c:pt>
                <c:pt idx="44">
                  <c:v>125.36046496268709</c:v>
                </c:pt>
                <c:pt idx="45">
                  <c:v>125.51928709052805</c:v>
                </c:pt>
                <c:pt idx="46">
                  <c:v>125.24671824937352</c:v>
                </c:pt>
                <c:pt idx="47">
                  <c:v>131.06980709219783</c:v>
                </c:pt>
                <c:pt idx="48">
                  <c:v>130.39119957852577</c:v>
                </c:pt>
                <c:pt idx="49">
                  <c:v>129.46591546327346</c:v>
                </c:pt>
                <c:pt idx="50">
                  <c:v>130.57795347435436</c:v>
                </c:pt>
                <c:pt idx="51">
                  <c:v>129.94752817578913</c:v>
                </c:pt>
                <c:pt idx="52">
                  <c:v>125.67389053518512</c:v>
                </c:pt>
                <c:pt idx="53">
                  <c:v>125.62561631346865</c:v>
                </c:pt>
                <c:pt idx="54">
                  <c:v>130.44381662704285</c:v>
                </c:pt>
                <c:pt idx="55">
                  <c:v>130.09787488466247</c:v>
                </c:pt>
                <c:pt idx="56">
                  <c:v>130.48079206403048</c:v>
                </c:pt>
                <c:pt idx="57">
                  <c:v>129.80707226609266</c:v>
                </c:pt>
                <c:pt idx="58">
                  <c:v>125.89220070982644</c:v>
                </c:pt>
                <c:pt idx="59">
                  <c:v>125.21516352427845</c:v>
                </c:pt>
                <c:pt idx="60">
                  <c:v>125.27309216543034</c:v>
                </c:pt>
                <c:pt idx="61">
                  <c:v>125.10442515751224</c:v>
                </c:pt>
                <c:pt idx="62">
                  <c:v>125.23206870743984</c:v>
                </c:pt>
                <c:pt idx="63">
                  <c:v>129.72873445904321</c:v>
                </c:pt>
                <c:pt idx="64">
                  <c:v>125.0684763696202</c:v>
                </c:pt>
                <c:pt idx="65">
                  <c:v>130.18091537466978</c:v>
                </c:pt>
                <c:pt idx="66">
                  <c:v>130.26311679769532</c:v>
                </c:pt>
                <c:pt idx="67">
                  <c:v>129.43279676990565</c:v>
                </c:pt>
                <c:pt idx="68">
                  <c:v>131.30115231845483</c:v>
                </c:pt>
                <c:pt idx="69">
                  <c:v>130.43612532441045</c:v>
                </c:pt>
                <c:pt idx="70">
                  <c:v>130.31202325477287</c:v>
                </c:pt>
                <c:pt idx="71">
                  <c:v>130.38325988522183</c:v>
                </c:pt>
                <c:pt idx="72">
                  <c:v>130.37774185388446</c:v>
                </c:pt>
                <c:pt idx="73">
                  <c:v>130.43292986821456</c:v>
                </c:pt>
                <c:pt idx="74">
                  <c:v>130.32481996214671</c:v>
                </c:pt>
                <c:pt idx="75">
                  <c:v>129.11557097812531</c:v>
                </c:pt>
                <c:pt idx="76">
                  <c:v>130.08076465727058</c:v>
                </c:pt>
                <c:pt idx="77">
                  <c:v>130.96291397174235</c:v>
                </c:pt>
                <c:pt idx="78">
                  <c:v>129.50701428791402</c:v>
                </c:pt>
                <c:pt idx="79">
                  <c:v>131.04201049780235</c:v>
                </c:pt>
                <c:pt idx="80">
                  <c:v>125.95568328006092</c:v>
                </c:pt>
                <c:pt idx="81">
                  <c:v>125.62234626680342</c:v>
                </c:pt>
                <c:pt idx="82">
                  <c:v>125.33462954547963</c:v>
                </c:pt>
                <c:pt idx="83">
                  <c:v>125.13434208346133</c:v>
                </c:pt>
                <c:pt idx="84">
                  <c:v>125.73264615710335</c:v>
                </c:pt>
                <c:pt idx="85">
                  <c:v>125.49186877512837</c:v>
                </c:pt>
                <c:pt idx="86">
                  <c:v>125.63889515158543</c:v>
                </c:pt>
                <c:pt idx="87">
                  <c:v>125.58039549491592</c:v>
                </c:pt>
                <c:pt idx="88">
                  <c:v>125.01317987038269</c:v>
                </c:pt>
                <c:pt idx="89">
                  <c:v>125.38924161164627</c:v>
                </c:pt>
                <c:pt idx="90">
                  <c:v>125.49636808195817</c:v>
                </c:pt>
              </c:numCache>
            </c:numRef>
          </c:yVal>
          <c:smooth val="0"/>
          <c:extLst>
            <c:ext xmlns:c16="http://schemas.microsoft.com/office/drawing/2014/chart" uri="{C3380CC4-5D6E-409C-BE32-E72D297353CC}">
              <c16:uniqueId val="{00000000-D072-4D5B-8A7E-6CE5C786BA16}"/>
            </c:ext>
          </c:extLst>
        </c:ser>
        <c:ser>
          <c:idx val="2"/>
          <c:order val="1"/>
          <c:tx>
            <c:v>Lime Rate Set Point</c:v>
          </c:tx>
          <c:spPr>
            <a:ln w="28575">
              <a:noFill/>
            </a:ln>
          </c:spPr>
          <c:marker>
            <c:symbol val="triangle"/>
            <c:size val="5"/>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CELLS!$C$5:$C$185</c:f>
              <c:numCache>
                <c:formatCode>General</c:formatCode>
                <c:ptCount val="91"/>
                <c:pt idx="0">
                  <c:v>115</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125</c:v>
                </c:pt>
                <c:pt idx="35">
                  <c:v>125</c:v>
                </c:pt>
                <c:pt idx="36">
                  <c:v>125</c:v>
                </c:pt>
                <c:pt idx="37">
                  <c:v>125</c:v>
                </c:pt>
                <c:pt idx="38">
                  <c:v>125</c:v>
                </c:pt>
                <c:pt idx="39">
                  <c:v>125</c:v>
                </c:pt>
                <c:pt idx="40">
                  <c:v>125</c:v>
                </c:pt>
                <c:pt idx="41">
                  <c:v>125</c:v>
                </c:pt>
                <c:pt idx="42">
                  <c:v>125</c:v>
                </c:pt>
                <c:pt idx="43">
                  <c:v>125</c:v>
                </c:pt>
                <c:pt idx="44">
                  <c:v>125</c:v>
                </c:pt>
                <c:pt idx="45">
                  <c:v>125</c:v>
                </c:pt>
                <c:pt idx="46">
                  <c:v>125</c:v>
                </c:pt>
                <c:pt idx="47">
                  <c:v>130</c:v>
                </c:pt>
                <c:pt idx="48">
                  <c:v>130</c:v>
                </c:pt>
                <c:pt idx="49">
                  <c:v>130</c:v>
                </c:pt>
                <c:pt idx="50">
                  <c:v>130</c:v>
                </c:pt>
                <c:pt idx="51">
                  <c:v>130</c:v>
                </c:pt>
                <c:pt idx="52">
                  <c:v>125</c:v>
                </c:pt>
                <c:pt idx="53">
                  <c:v>130</c:v>
                </c:pt>
                <c:pt idx="54">
                  <c:v>130</c:v>
                </c:pt>
                <c:pt idx="55">
                  <c:v>130</c:v>
                </c:pt>
                <c:pt idx="56">
                  <c:v>130</c:v>
                </c:pt>
                <c:pt idx="57">
                  <c:v>125</c:v>
                </c:pt>
                <c:pt idx="58">
                  <c:v>125</c:v>
                </c:pt>
                <c:pt idx="59">
                  <c:v>125</c:v>
                </c:pt>
                <c:pt idx="60">
                  <c:v>125</c:v>
                </c:pt>
                <c:pt idx="61">
                  <c:v>125</c:v>
                </c:pt>
                <c:pt idx="62">
                  <c:v>125</c:v>
                </c:pt>
                <c:pt idx="63">
                  <c:v>130</c:v>
                </c:pt>
                <c:pt idx="64">
                  <c:v>125</c:v>
                </c:pt>
                <c:pt idx="65">
                  <c:v>130</c:v>
                </c:pt>
                <c:pt idx="66">
                  <c:v>130</c:v>
                </c:pt>
                <c:pt idx="67">
                  <c:v>130</c:v>
                </c:pt>
                <c:pt idx="68">
                  <c:v>130</c:v>
                </c:pt>
                <c:pt idx="69">
                  <c:v>130</c:v>
                </c:pt>
                <c:pt idx="70">
                  <c:v>130</c:v>
                </c:pt>
                <c:pt idx="71">
                  <c:v>130</c:v>
                </c:pt>
                <c:pt idx="72">
                  <c:v>130</c:v>
                </c:pt>
                <c:pt idx="73">
                  <c:v>130</c:v>
                </c:pt>
                <c:pt idx="74">
                  <c:v>130</c:v>
                </c:pt>
                <c:pt idx="75">
                  <c:v>130</c:v>
                </c:pt>
                <c:pt idx="76">
                  <c:v>130</c:v>
                </c:pt>
                <c:pt idx="77">
                  <c:v>130</c:v>
                </c:pt>
                <c:pt idx="78">
                  <c:v>130</c:v>
                </c:pt>
                <c:pt idx="79">
                  <c:v>130</c:v>
                </c:pt>
                <c:pt idx="80">
                  <c:v>130</c:v>
                </c:pt>
                <c:pt idx="81">
                  <c:v>125</c:v>
                </c:pt>
                <c:pt idx="82">
                  <c:v>125</c:v>
                </c:pt>
                <c:pt idx="83">
                  <c:v>125</c:v>
                </c:pt>
                <c:pt idx="84">
                  <c:v>125</c:v>
                </c:pt>
                <c:pt idx="85">
                  <c:v>125</c:v>
                </c:pt>
                <c:pt idx="86">
                  <c:v>125</c:v>
                </c:pt>
                <c:pt idx="87">
                  <c:v>125</c:v>
                </c:pt>
                <c:pt idx="88">
                  <c:v>125</c:v>
                </c:pt>
                <c:pt idx="89">
                  <c:v>125</c:v>
                </c:pt>
                <c:pt idx="90">
                  <c:v>125</c:v>
                </c:pt>
              </c:numCache>
            </c:numRef>
          </c:yVal>
          <c:smooth val="0"/>
          <c:extLst>
            <c:ext xmlns:c16="http://schemas.microsoft.com/office/drawing/2014/chart" uri="{C3380CC4-5D6E-409C-BE32-E72D297353CC}">
              <c16:uniqueId val="{00000001-D072-4D5B-8A7E-6CE5C786BA16}"/>
            </c:ext>
          </c:extLst>
        </c:ser>
        <c:dLbls>
          <c:showLegendKey val="0"/>
          <c:showVal val="0"/>
          <c:showCatName val="0"/>
          <c:showSerName val="0"/>
          <c:showPercent val="0"/>
          <c:showBubbleSize val="0"/>
        </c:dLbls>
        <c:axId val="553952447"/>
        <c:axId val="1"/>
      </c:scatterChart>
      <c:valAx>
        <c:axId val="553952447"/>
        <c:scaling>
          <c:orientation val="minMax"/>
        </c:scaling>
        <c:delete val="0"/>
        <c:axPos val="b"/>
        <c:majorGridlines/>
        <c:numFmt formatCode="m/d/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135"/>
          <c:min val="105"/>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Lime Rate (mg/L)</a:t>
                </a:r>
              </a:p>
            </c:rich>
          </c:tx>
          <c:layout>
            <c:manualLayout>
              <c:xMode val="edge"/>
              <c:yMode val="edge"/>
              <c:x val="8.121719160104986E-3"/>
              <c:y val="0.38980643044619417"/>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53952447"/>
        <c:crosses val="autoZero"/>
        <c:crossBetween val="midCat"/>
        <c:majorUnit val="5"/>
      </c:valAx>
    </c:plotArea>
    <c:legend>
      <c:legendPos val="r"/>
      <c:layout>
        <c:manualLayout>
          <c:xMode val="edge"/>
          <c:yMode val="edge"/>
          <c:x val="0.24911089238845144"/>
          <c:y val="0.94677165354330706"/>
          <c:w val="0.5053379265091863"/>
          <c:h val="3.5108267716535413E-2"/>
        </c:manualLayout>
      </c:layout>
      <c:overlay val="0"/>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mbria"/>
                <a:ea typeface="Cambria"/>
              </a:rPr>
              <a:t>Initial Treatment (INDC), Effluent (EFS-07), </a:t>
            </a:r>
          </a:p>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mbria"/>
                <a:ea typeface="Cambria"/>
              </a:rPr>
              <a:t>Influent (INF-04) pH</a:t>
            </a:r>
          </a:p>
        </c:rich>
      </c:tx>
      <c:overlay val="1"/>
    </c:title>
    <c:autoTitleDeleted val="0"/>
    <c:plotArea>
      <c:layout>
        <c:manualLayout>
          <c:layoutTarget val="inner"/>
          <c:xMode val="edge"/>
          <c:yMode val="edge"/>
          <c:x val="6.5448537682789645E-2"/>
          <c:y val="0.11730477497652243"/>
          <c:w val="0.89344031214848141"/>
          <c:h val="0.73919311810161659"/>
        </c:manualLayout>
      </c:layout>
      <c:scatterChart>
        <c:scatterStyle val="lineMarker"/>
        <c:varyColors val="0"/>
        <c:ser>
          <c:idx val="1"/>
          <c:order val="0"/>
          <c:tx>
            <c:v>INDC</c:v>
          </c:tx>
          <c:spPr>
            <a:ln w="25400"/>
          </c:spPr>
          <c:marker>
            <c:symbol val="none"/>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CELLS!$D$5:$D$185</c:f>
              <c:numCache>
                <c:formatCode>0.00</c:formatCode>
                <c:ptCount val="91"/>
                <c:pt idx="0">
                  <c:v>9.98</c:v>
                </c:pt>
                <c:pt idx="1">
                  <c:v>10.08</c:v>
                </c:pt>
                <c:pt idx="2">
                  <c:v>10.09</c:v>
                </c:pt>
                <c:pt idx="3">
                  <c:v>10.130000000000001</c:v>
                </c:pt>
                <c:pt idx="4">
                  <c:v>10.19</c:v>
                </c:pt>
                <c:pt idx="5">
                  <c:v>10.08</c:v>
                </c:pt>
                <c:pt idx="6">
                  <c:v>10.029999999999999</c:v>
                </c:pt>
                <c:pt idx="7">
                  <c:v>10.029999999999999</c:v>
                </c:pt>
                <c:pt idx="8">
                  <c:v>10.050000000000001</c:v>
                </c:pt>
                <c:pt idx="9">
                  <c:v>10.039999999999999</c:v>
                </c:pt>
                <c:pt idx="10">
                  <c:v>10.050000000000001</c:v>
                </c:pt>
                <c:pt idx="11">
                  <c:v>10.23</c:v>
                </c:pt>
                <c:pt idx="12">
                  <c:v>10.220000000000001</c:v>
                </c:pt>
                <c:pt idx="13">
                  <c:v>10.16</c:v>
                </c:pt>
                <c:pt idx="14">
                  <c:v>10.23</c:v>
                </c:pt>
                <c:pt idx="15">
                  <c:v>10.25</c:v>
                </c:pt>
                <c:pt idx="16">
                  <c:v>10.27</c:v>
                </c:pt>
                <c:pt idx="17">
                  <c:v>10.24</c:v>
                </c:pt>
                <c:pt idx="18">
                  <c:v>9.91</c:v>
                </c:pt>
                <c:pt idx="19">
                  <c:v>10.28</c:v>
                </c:pt>
                <c:pt idx="20">
                  <c:v>10.25</c:v>
                </c:pt>
                <c:pt idx="21">
                  <c:v>10.199999999999999</c:v>
                </c:pt>
                <c:pt idx="22">
                  <c:v>10.130000000000001</c:v>
                </c:pt>
                <c:pt idx="23">
                  <c:v>10.1</c:v>
                </c:pt>
                <c:pt idx="24">
                  <c:v>10.14</c:v>
                </c:pt>
                <c:pt idx="25">
                  <c:v>10.06</c:v>
                </c:pt>
                <c:pt idx="26">
                  <c:v>10.119999999999999</c:v>
                </c:pt>
                <c:pt idx="27">
                  <c:v>10.14</c:v>
                </c:pt>
                <c:pt idx="28">
                  <c:v>10.029999999999999</c:v>
                </c:pt>
                <c:pt idx="29">
                  <c:v>10.15</c:v>
                </c:pt>
                <c:pt idx="30">
                  <c:v>10.06</c:v>
                </c:pt>
                <c:pt idx="31">
                  <c:v>10.1</c:v>
                </c:pt>
                <c:pt idx="32">
                  <c:v>9.98</c:v>
                </c:pt>
                <c:pt idx="33">
                  <c:v>10.08</c:v>
                </c:pt>
                <c:pt idx="34">
                  <c:v>10.210000000000001</c:v>
                </c:pt>
                <c:pt idx="35">
                  <c:v>10.07</c:v>
                </c:pt>
                <c:pt idx="36">
                  <c:v>10.09</c:v>
                </c:pt>
                <c:pt idx="37">
                  <c:v>10.23</c:v>
                </c:pt>
                <c:pt idx="38">
                  <c:v>10.26</c:v>
                </c:pt>
                <c:pt idx="39">
                  <c:v>10.26</c:v>
                </c:pt>
                <c:pt idx="40">
                  <c:v>10.27</c:v>
                </c:pt>
                <c:pt idx="41">
                  <c:v>10.09</c:v>
                </c:pt>
                <c:pt idx="42">
                  <c:v>10.199999999999999</c:v>
                </c:pt>
                <c:pt idx="43">
                  <c:v>10.14</c:v>
                </c:pt>
                <c:pt idx="44">
                  <c:v>10.15</c:v>
                </c:pt>
                <c:pt idx="45">
                  <c:v>10.210000000000001</c:v>
                </c:pt>
                <c:pt idx="46">
                  <c:v>10.16</c:v>
                </c:pt>
                <c:pt idx="47">
                  <c:v>10.039999999999999</c:v>
                </c:pt>
                <c:pt idx="48">
                  <c:v>10.199999999999999</c:v>
                </c:pt>
                <c:pt idx="49">
                  <c:v>10.26</c:v>
                </c:pt>
                <c:pt idx="50">
                  <c:v>10.35</c:v>
                </c:pt>
                <c:pt idx="51">
                  <c:v>10.4</c:v>
                </c:pt>
                <c:pt idx="52">
                  <c:v>10.32</c:v>
                </c:pt>
                <c:pt idx="53">
                  <c:v>10.37</c:v>
                </c:pt>
                <c:pt idx="54">
                  <c:v>10.31</c:v>
                </c:pt>
                <c:pt idx="55">
                  <c:v>10.4</c:v>
                </c:pt>
                <c:pt idx="56">
                  <c:v>10.42</c:v>
                </c:pt>
                <c:pt idx="57">
                  <c:v>10.23</c:v>
                </c:pt>
                <c:pt idx="58">
                  <c:v>10.029999999999999</c:v>
                </c:pt>
                <c:pt idx="59">
                  <c:v>10.039999999999999</c:v>
                </c:pt>
                <c:pt idx="60">
                  <c:v>10.02</c:v>
                </c:pt>
                <c:pt idx="61">
                  <c:v>10.050000000000001</c:v>
                </c:pt>
                <c:pt idx="62">
                  <c:v>10.1</c:v>
                </c:pt>
                <c:pt idx="63">
                  <c:v>10.08</c:v>
                </c:pt>
                <c:pt idx="64">
                  <c:v>10.11</c:v>
                </c:pt>
                <c:pt idx="65">
                  <c:v>10.09</c:v>
                </c:pt>
                <c:pt idx="66">
                  <c:v>10.18</c:v>
                </c:pt>
                <c:pt idx="67">
                  <c:v>10.14</c:v>
                </c:pt>
                <c:pt idx="68">
                  <c:v>10.15</c:v>
                </c:pt>
                <c:pt idx="69">
                  <c:v>10.199999999999999</c:v>
                </c:pt>
                <c:pt idx="70">
                  <c:v>10.1</c:v>
                </c:pt>
                <c:pt idx="71">
                  <c:v>10.42</c:v>
                </c:pt>
                <c:pt idx="72">
                  <c:v>10.19</c:v>
                </c:pt>
                <c:pt idx="73">
                  <c:v>10.28</c:v>
                </c:pt>
                <c:pt idx="74">
                  <c:v>10.220000000000001</c:v>
                </c:pt>
                <c:pt idx="75">
                  <c:v>10.28</c:v>
                </c:pt>
                <c:pt idx="76">
                  <c:v>10.16</c:v>
                </c:pt>
                <c:pt idx="77">
                  <c:v>10.220000000000001</c:v>
                </c:pt>
                <c:pt idx="78">
                  <c:v>10.220000000000001</c:v>
                </c:pt>
                <c:pt idx="79">
                  <c:v>10.36</c:v>
                </c:pt>
                <c:pt idx="80">
                  <c:v>10.42</c:v>
                </c:pt>
                <c:pt idx="81">
                  <c:v>10.23</c:v>
                </c:pt>
                <c:pt idx="82">
                  <c:v>9.9600000000000009</c:v>
                </c:pt>
                <c:pt idx="83">
                  <c:v>9.93</c:v>
                </c:pt>
                <c:pt idx="84">
                  <c:v>10.08</c:v>
                </c:pt>
                <c:pt idx="85">
                  <c:v>10.07</c:v>
                </c:pt>
                <c:pt idx="86">
                  <c:v>10.06</c:v>
                </c:pt>
                <c:pt idx="87">
                  <c:v>10.01</c:v>
                </c:pt>
                <c:pt idx="88">
                  <c:v>10.07</c:v>
                </c:pt>
                <c:pt idx="89">
                  <c:v>10.02</c:v>
                </c:pt>
                <c:pt idx="90">
                  <c:v>9.9700000000000006</c:v>
                </c:pt>
              </c:numCache>
            </c:numRef>
          </c:yVal>
          <c:smooth val="0"/>
          <c:extLst>
            <c:ext xmlns:c16="http://schemas.microsoft.com/office/drawing/2014/chart" uri="{C3380CC4-5D6E-409C-BE32-E72D297353CC}">
              <c16:uniqueId val="{00000000-B1C1-463B-B4C4-FA2990D7E082}"/>
            </c:ext>
          </c:extLst>
        </c:ser>
        <c:ser>
          <c:idx val="0"/>
          <c:order val="1"/>
          <c:tx>
            <c:v>EFS-07</c:v>
          </c:tx>
          <c:spPr>
            <a:ln w="25400">
              <a:solidFill>
                <a:schemeClr val="tx2"/>
              </a:solidFill>
            </a:ln>
          </c:spPr>
          <c:marker>
            <c:symbol val="none"/>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CELLS!$AB$5:$AB$185</c:f>
              <c:numCache>
                <c:formatCode>0.00</c:formatCode>
                <c:ptCount val="91"/>
                <c:pt idx="0">
                  <c:v>9.16</c:v>
                </c:pt>
                <c:pt idx="1">
                  <c:v>9.3000000000000007</c:v>
                </c:pt>
                <c:pt idx="2">
                  <c:v>9.25</c:v>
                </c:pt>
                <c:pt idx="3">
                  <c:v>9.23</c:v>
                </c:pt>
                <c:pt idx="4">
                  <c:v>9.2200000000000006</c:v>
                </c:pt>
                <c:pt idx="5">
                  <c:v>9.23</c:v>
                </c:pt>
                <c:pt idx="6">
                  <c:v>9.1999999999999993</c:v>
                </c:pt>
                <c:pt idx="7">
                  <c:v>9.2100000000000009</c:v>
                </c:pt>
                <c:pt idx="8">
                  <c:v>9.16</c:v>
                </c:pt>
                <c:pt idx="9">
                  <c:v>9.23</c:v>
                </c:pt>
                <c:pt idx="10">
                  <c:v>9.19</c:v>
                </c:pt>
                <c:pt idx="11">
                  <c:v>9.24</c:v>
                </c:pt>
                <c:pt idx="12">
                  <c:v>9.3000000000000007</c:v>
                </c:pt>
                <c:pt idx="13">
                  <c:v>9.25</c:v>
                </c:pt>
                <c:pt idx="14">
                  <c:v>9.26</c:v>
                </c:pt>
                <c:pt idx="15">
                  <c:v>9.27</c:v>
                </c:pt>
                <c:pt idx="16">
                  <c:v>9.2899999999999991</c:v>
                </c:pt>
                <c:pt idx="17">
                  <c:v>9.3000000000000007</c:v>
                </c:pt>
                <c:pt idx="18">
                  <c:v>9.3000000000000007</c:v>
                </c:pt>
                <c:pt idx="19">
                  <c:v>9.3000000000000007</c:v>
                </c:pt>
                <c:pt idx="20">
                  <c:v>9.31</c:v>
                </c:pt>
                <c:pt idx="21">
                  <c:v>9.23</c:v>
                </c:pt>
                <c:pt idx="22">
                  <c:v>9.18</c:v>
                </c:pt>
                <c:pt idx="23">
                  <c:v>9.1999999999999993</c:v>
                </c:pt>
                <c:pt idx="24">
                  <c:v>9.2200000000000006</c:v>
                </c:pt>
                <c:pt idx="25">
                  <c:v>9.27</c:v>
                </c:pt>
                <c:pt idx="26">
                  <c:v>9.27</c:v>
                </c:pt>
                <c:pt idx="27">
                  <c:v>9.24</c:v>
                </c:pt>
                <c:pt idx="28">
                  <c:v>9.18</c:v>
                </c:pt>
                <c:pt idx="29">
                  <c:v>9.18</c:v>
                </c:pt>
                <c:pt idx="30">
                  <c:v>9.2100000000000009</c:v>
                </c:pt>
                <c:pt idx="31">
                  <c:v>9.2200000000000006</c:v>
                </c:pt>
                <c:pt idx="32">
                  <c:v>9.08</c:v>
                </c:pt>
                <c:pt idx="33">
                  <c:v>9.2100000000000009</c:v>
                </c:pt>
                <c:pt idx="34">
                  <c:v>9.1999999999999993</c:v>
                </c:pt>
                <c:pt idx="35">
                  <c:v>9.15</c:v>
                </c:pt>
                <c:pt idx="36">
                  <c:v>9.16</c:v>
                </c:pt>
                <c:pt idx="37">
                  <c:v>9.16</c:v>
                </c:pt>
                <c:pt idx="38">
                  <c:v>9.27</c:v>
                </c:pt>
                <c:pt idx="39">
                  <c:v>9.33</c:v>
                </c:pt>
                <c:pt idx="40">
                  <c:v>9.33</c:v>
                </c:pt>
                <c:pt idx="41">
                  <c:v>9.2799999999999994</c:v>
                </c:pt>
                <c:pt idx="42">
                  <c:v>9.15</c:v>
                </c:pt>
                <c:pt idx="43">
                  <c:v>9.2899999999999991</c:v>
                </c:pt>
                <c:pt idx="44">
                  <c:v>9.2899999999999991</c:v>
                </c:pt>
                <c:pt idx="45">
                  <c:v>9.3000000000000007</c:v>
                </c:pt>
                <c:pt idx="46">
                  <c:v>9.27</c:v>
                </c:pt>
                <c:pt idx="47">
                  <c:v>9.2899999999999991</c:v>
                </c:pt>
                <c:pt idx="48">
                  <c:v>9.31</c:v>
                </c:pt>
                <c:pt idx="49">
                  <c:v>9.24</c:v>
                </c:pt>
                <c:pt idx="50">
                  <c:v>9.33</c:v>
                </c:pt>
                <c:pt idx="51">
                  <c:v>9.3800000000000008</c:v>
                </c:pt>
                <c:pt idx="52">
                  <c:v>9.41</c:v>
                </c:pt>
                <c:pt idx="53">
                  <c:v>9.27</c:v>
                </c:pt>
                <c:pt idx="54">
                  <c:v>9.4499999999999993</c:v>
                </c:pt>
                <c:pt idx="55">
                  <c:v>9.4</c:v>
                </c:pt>
                <c:pt idx="56">
                  <c:v>9.4</c:v>
                </c:pt>
                <c:pt idx="57">
                  <c:v>9.41</c:v>
                </c:pt>
                <c:pt idx="58">
                  <c:v>9.2799999999999994</c:v>
                </c:pt>
                <c:pt idx="59">
                  <c:v>9.3000000000000007</c:v>
                </c:pt>
                <c:pt idx="60">
                  <c:v>9.2799999999999994</c:v>
                </c:pt>
                <c:pt idx="61">
                  <c:v>9.15</c:v>
                </c:pt>
                <c:pt idx="62">
                  <c:v>9.27</c:v>
                </c:pt>
                <c:pt idx="63">
                  <c:v>9.2100000000000009</c:v>
                </c:pt>
                <c:pt idx="64">
                  <c:v>9.18</c:v>
                </c:pt>
                <c:pt idx="65">
                  <c:v>9.23</c:v>
                </c:pt>
                <c:pt idx="66">
                  <c:v>9.2200000000000006</c:v>
                </c:pt>
                <c:pt idx="67">
                  <c:v>9.26</c:v>
                </c:pt>
                <c:pt idx="68">
                  <c:v>9.2899999999999991</c:v>
                </c:pt>
                <c:pt idx="69">
                  <c:v>9.24</c:v>
                </c:pt>
                <c:pt idx="70">
                  <c:v>9.25</c:v>
                </c:pt>
                <c:pt idx="71">
                  <c:v>9.18</c:v>
                </c:pt>
                <c:pt idx="72">
                  <c:v>9.31</c:v>
                </c:pt>
                <c:pt idx="73">
                  <c:v>9.2799999999999994</c:v>
                </c:pt>
                <c:pt idx="74">
                  <c:v>9.2799999999999994</c:v>
                </c:pt>
                <c:pt idx="75">
                  <c:v>9.2799999999999994</c:v>
                </c:pt>
                <c:pt idx="76">
                  <c:v>9.3000000000000007</c:v>
                </c:pt>
                <c:pt idx="77">
                  <c:v>9.32</c:v>
                </c:pt>
                <c:pt idx="78">
                  <c:v>9.36</c:v>
                </c:pt>
                <c:pt idx="79">
                  <c:v>9.33</c:v>
                </c:pt>
                <c:pt idx="80">
                  <c:v>9.35</c:v>
                </c:pt>
                <c:pt idx="81">
                  <c:v>9.3699999999999992</c:v>
                </c:pt>
                <c:pt idx="82">
                  <c:v>9.35</c:v>
                </c:pt>
                <c:pt idx="83">
                  <c:v>9.36</c:v>
                </c:pt>
                <c:pt idx="84">
                  <c:v>9.36</c:v>
                </c:pt>
                <c:pt idx="85">
                  <c:v>9.2799999999999994</c:v>
                </c:pt>
                <c:pt idx="86">
                  <c:v>9.3000000000000007</c:v>
                </c:pt>
                <c:pt idx="87">
                  <c:v>9.31</c:v>
                </c:pt>
                <c:pt idx="88">
                  <c:v>9.31</c:v>
                </c:pt>
                <c:pt idx="89">
                  <c:v>9.2899999999999991</c:v>
                </c:pt>
                <c:pt idx="90">
                  <c:v>9.24</c:v>
                </c:pt>
              </c:numCache>
            </c:numRef>
          </c:yVal>
          <c:smooth val="0"/>
          <c:extLst>
            <c:ext xmlns:c16="http://schemas.microsoft.com/office/drawing/2014/chart" uri="{C3380CC4-5D6E-409C-BE32-E72D297353CC}">
              <c16:uniqueId val="{00000001-B1C1-463B-B4C4-FA2990D7E082}"/>
            </c:ext>
          </c:extLst>
        </c:ser>
        <c:ser>
          <c:idx val="3"/>
          <c:order val="2"/>
          <c:tx>
            <c:v>INF-04</c:v>
          </c:tx>
          <c:spPr>
            <a:ln w="25400">
              <a:solidFill>
                <a:schemeClr val="accent4"/>
              </a:solidFill>
            </a:ln>
          </c:spPr>
          <c:marker>
            <c:symbol val="none"/>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CELLS!$AC$5:$AC$185</c:f>
              <c:numCache>
                <c:formatCode>0.00</c:formatCode>
                <c:ptCount val="91"/>
                <c:pt idx="0">
                  <c:v>7.35</c:v>
                </c:pt>
                <c:pt idx="1">
                  <c:v>7.45</c:v>
                </c:pt>
                <c:pt idx="2">
                  <c:v>7.46</c:v>
                </c:pt>
                <c:pt idx="3">
                  <c:v>7.45</c:v>
                </c:pt>
                <c:pt idx="4">
                  <c:v>7.44</c:v>
                </c:pt>
                <c:pt idx="5">
                  <c:v>7.41</c:v>
                </c:pt>
                <c:pt idx="6">
                  <c:v>7.39</c:v>
                </c:pt>
                <c:pt idx="7">
                  <c:v>7.4</c:v>
                </c:pt>
                <c:pt idx="8">
                  <c:v>7.43</c:v>
                </c:pt>
                <c:pt idx="9">
                  <c:v>7.44</c:v>
                </c:pt>
                <c:pt idx="10">
                  <c:v>7.44</c:v>
                </c:pt>
                <c:pt idx="11">
                  <c:v>7.46</c:v>
                </c:pt>
                <c:pt idx="12">
                  <c:v>7.45</c:v>
                </c:pt>
                <c:pt idx="13">
                  <c:v>7.48</c:v>
                </c:pt>
                <c:pt idx="14">
                  <c:v>7.45</c:v>
                </c:pt>
                <c:pt idx="15">
                  <c:v>7.3</c:v>
                </c:pt>
                <c:pt idx="16">
                  <c:v>7.45</c:v>
                </c:pt>
                <c:pt idx="17">
                  <c:v>7.44</c:v>
                </c:pt>
                <c:pt idx="18">
                  <c:v>7.48</c:v>
                </c:pt>
                <c:pt idx="19">
                  <c:v>7.44</c:v>
                </c:pt>
                <c:pt idx="20">
                  <c:v>7.42</c:v>
                </c:pt>
                <c:pt idx="21">
                  <c:v>7.52</c:v>
                </c:pt>
                <c:pt idx="22">
                  <c:v>7.43</c:v>
                </c:pt>
                <c:pt idx="23">
                  <c:v>7.4</c:v>
                </c:pt>
                <c:pt idx="24">
                  <c:v>7.38</c:v>
                </c:pt>
                <c:pt idx="25">
                  <c:v>7.27</c:v>
                </c:pt>
                <c:pt idx="26">
                  <c:v>7.38</c:v>
                </c:pt>
                <c:pt idx="27">
                  <c:v>7.37</c:v>
                </c:pt>
                <c:pt idx="28">
                  <c:v>7.37</c:v>
                </c:pt>
                <c:pt idx="29">
                  <c:v>7.4</c:v>
                </c:pt>
                <c:pt idx="30">
                  <c:v>7.39</c:v>
                </c:pt>
                <c:pt idx="31">
                  <c:v>7.41</c:v>
                </c:pt>
                <c:pt idx="32">
                  <c:v>7.39</c:v>
                </c:pt>
                <c:pt idx="33">
                  <c:v>7.43</c:v>
                </c:pt>
                <c:pt idx="34">
                  <c:v>7.44</c:v>
                </c:pt>
                <c:pt idx="35">
                  <c:v>7.4</c:v>
                </c:pt>
                <c:pt idx="36">
                  <c:v>7.44</c:v>
                </c:pt>
                <c:pt idx="37">
                  <c:v>7.4</c:v>
                </c:pt>
                <c:pt idx="38">
                  <c:v>7.45</c:v>
                </c:pt>
                <c:pt idx="39">
                  <c:v>7.49</c:v>
                </c:pt>
                <c:pt idx="40">
                  <c:v>7.42</c:v>
                </c:pt>
                <c:pt idx="41">
                  <c:v>7.49</c:v>
                </c:pt>
                <c:pt idx="42">
                  <c:v>7.47</c:v>
                </c:pt>
                <c:pt idx="43">
                  <c:v>7.45</c:v>
                </c:pt>
                <c:pt idx="44">
                  <c:v>7.49</c:v>
                </c:pt>
                <c:pt idx="45">
                  <c:v>7.43</c:v>
                </c:pt>
                <c:pt idx="46">
                  <c:v>7.44</c:v>
                </c:pt>
                <c:pt idx="47">
                  <c:v>7.43</c:v>
                </c:pt>
                <c:pt idx="48">
                  <c:v>7.43</c:v>
                </c:pt>
                <c:pt idx="49">
                  <c:v>7.5</c:v>
                </c:pt>
                <c:pt idx="50">
                  <c:v>7.42</c:v>
                </c:pt>
                <c:pt idx="51">
                  <c:v>7.49</c:v>
                </c:pt>
                <c:pt idx="52">
                  <c:v>7.55</c:v>
                </c:pt>
                <c:pt idx="53">
                  <c:v>7.41</c:v>
                </c:pt>
                <c:pt idx="54">
                  <c:v>7.48</c:v>
                </c:pt>
                <c:pt idx="55">
                  <c:v>7.4</c:v>
                </c:pt>
                <c:pt idx="56">
                  <c:v>7.33</c:v>
                </c:pt>
                <c:pt idx="57">
                  <c:v>7.44</c:v>
                </c:pt>
                <c:pt idx="58">
                  <c:v>7.41</c:v>
                </c:pt>
                <c:pt idx="59">
                  <c:v>7.36</c:v>
                </c:pt>
                <c:pt idx="60">
                  <c:v>7.41</c:v>
                </c:pt>
                <c:pt idx="61">
                  <c:v>7.6</c:v>
                </c:pt>
                <c:pt idx="62">
                  <c:v>7.37</c:v>
                </c:pt>
                <c:pt idx="63">
                  <c:v>7.34</c:v>
                </c:pt>
                <c:pt idx="64">
                  <c:v>7.31</c:v>
                </c:pt>
                <c:pt idx="65">
                  <c:v>7.37</c:v>
                </c:pt>
                <c:pt idx="66">
                  <c:v>7.43</c:v>
                </c:pt>
                <c:pt idx="67">
                  <c:v>7.57</c:v>
                </c:pt>
                <c:pt idx="68">
                  <c:v>7.45</c:v>
                </c:pt>
                <c:pt idx="69">
                  <c:v>7.4</c:v>
                </c:pt>
                <c:pt idx="70">
                  <c:v>7.38</c:v>
                </c:pt>
                <c:pt idx="71">
                  <c:v>7.28</c:v>
                </c:pt>
                <c:pt idx="72">
                  <c:v>7.29</c:v>
                </c:pt>
                <c:pt idx="73">
                  <c:v>7.4</c:v>
                </c:pt>
                <c:pt idx="74">
                  <c:v>7.35</c:v>
                </c:pt>
                <c:pt idx="75">
                  <c:v>7.38</c:v>
                </c:pt>
                <c:pt idx="76">
                  <c:v>7.43</c:v>
                </c:pt>
                <c:pt idx="77">
                  <c:v>7.45</c:v>
                </c:pt>
                <c:pt idx="78">
                  <c:v>7.4</c:v>
                </c:pt>
                <c:pt idx="79">
                  <c:v>7.37</c:v>
                </c:pt>
                <c:pt idx="80">
                  <c:v>7.38</c:v>
                </c:pt>
                <c:pt idx="81">
                  <c:v>7.27</c:v>
                </c:pt>
                <c:pt idx="82">
                  <c:v>7.24</c:v>
                </c:pt>
                <c:pt idx="83">
                  <c:v>7.48</c:v>
                </c:pt>
                <c:pt idx="84">
                  <c:v>7.58</c:v>
                </c:pt>
                <c:pt idx="85">
                  <c:v>7.51</c:v>
                </c:pt>
                <c:pt idx="86">
                  <c:v>7.39</c:v>
                </c:pt>
                <c:pt idx="87">
                  <c:v>7.37</c:v>
                </c:pt>
                <c:pt idx="88">
                  <c:v>7.38</c:v>
                </c:pt>
                <c:pt idx="89">
                  <c:v>7.34</c:v>
                </c:pt>
                <c:pt idx="90">
                  <c:v>7.34</c:v>
                </c:pt>
              </c:numCache>
            </c:numRef>
          </c:yVal>
          <c:smooth val="0"/>
          <c:extLst>
            <c:ext xmlns:c16="http://schemas.microsoft.com/office/drawing/2014/chart" uri="{C3380CC4-5D6E-409C-BE32-E72D297353CC}">
              <c16:uniqueId val="{00000002-B1C1-463B-B4C4-FA2990D7E082}"/>
            </c:ext>
          </c:extLst>
        </c:ser>
        <c:ser>
          <c:idx val="2"/>
          <c:order val="3"/>
          <c:tx>
            <c:v>pH Target Value</c:v>
          </c:tx>
          <c:spPr>
            <a:ln>
              <a:solidFill>
                <a:srgbClr val="FF0000"/>
              </a:solidFill>
            </a:ln>
          </c:spPr>
          <c:marker>
            <c:symbol val="none"/>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CELLS!$AE$5:$AE$185</c:f>
              <c:numCache>
                <c:formatCode>0.00</c:formatCode>
                <c:ptCount val="91"/>
                <c:pt idx="0">
                  <c:v>9.5</c:v>
                </c:pt>
                <c:pt idx="1">
                  <c:v>9.5</c:v>
                </c:pt>
                <c:pt idx="2">
                  <c:v>9.5</c:v>
                </c:pt>
                <c:pt idx="3">
                  <c:v>9.5</c:v>
                </c:pt>
                <c:pt idx="4">
                  <c:v>9.5</c:v>
                </c:pt>
                <c:pt idx="5">
                  <c:v>9.5</c:v>
                </c:pt>
                <c:pt idx="6">
                  <c:v>9.5</c:v>
                </c:pt>
                <c:pt idx="7">
                  <c:v>9.5</c:v>
                </c:pt>
                <c:pt idx="8">
                  <c:v>9.5</c:v>
                </c:pt>
                <c:pt idx="9">
                  <c:v>9.5</c:v>
                </c:pt>
                <c:pt idx="10">
                  <c:v>9.5</c:v>
                </c:pt>
                <c:pt idx="11">
                  <c:v>9.5</c:v>
                </c:pt>
                <c:pt idx="12">
                  <c:v>9.5</c:v>
                </c:pt>
                <c:pt idx="13">
                  <c:v>9.5</c:v>
                </c:pt>
                <c:pt idx="14">
                  <c:v>9.5</c:v>
                </c:pt>
                <c:pt idx="15">
                  <c:v>9.5</c:v>
                </c:pt>
                <c:pt idx="16">
                  <c:v>9.5</c:v>
                </c:pt>
                <c:pt idx="17">
                  <c:v>9.5</c:v>
                </c:pt>
                <c:pt idx="18">
                  <c:v>9.5</c:v>
                </c:pt>
                <c:pt idx="19">
                  <c:v>9.5</c:v>
                </c:pt>
                <c:pt idx="20">
                  <c:v>9.5</c:v>
                </c:pt>
                <c:pt idx="21">
                  <c:v>9.5</c:v>
                </c:pt>
                <c:pt idx="22">
                  <c:v>9.5</c:v>
                </c:pt>
                <c:pt idx="23">
                  <c:v>9.5</c:v>
                </c:pt>
                <c:pt idx="24">
                  <c:v>9.5</c:v>
                </c:pt>
                <c:pt idx="25">
                  <c:v>9.5</c:v>
                </c:pt>
                <c:pt idx="26">
                  <c:v>9.5</c:v>
                </c:pt>
                <c:pt idx="27">
                  <c:v>9.5</c:v>
                </c:pt>
                <c:pt idx="28">
                  <c:v>9.5</c:v>
                </c:pt>
                <c:pt idx="29">
                  <c:v>9.5</c:v>
                </c:pt>
                <c:pt idx="30">
                  <c:v>9.5</c:v>
                </c:pt>
                <c:pt idx="31">
                  <c:v>9.5</c:v>
                </c:pt>
                <c:pt idx="32">
                  <c:v>9.5</c:v>
                </c:pt>
                <c:pt idx="33">
                  <c:v>9.5</c:v>
                </c:pt>
                <c:pt idx="34">
                  <c:v>9.5</c:v>
                </c:pt>
                <c:pt idx="35">
                  <c:v>9.5</c:v>
                </c:pt>
                <c:pt idx="36">
                  <c:v>9.5</c:v>
                </c:pt>
                <c:pt idx="37">
                  <c:v>9.5</c:v>
                </c:pt>
                <c:pt idx="38">
                  <c:v>9.5</c:v>
                </c:pt>
                <c:pt idx="39">
                  <c:v>9.5</c:v>
                </c:pt>
                <c:pt idx="40">
                  <c:v>9.5</c:v>
                </c:pt>
                <c:pt idx="41">
                  <c:v>9.5</c:v>
                </c:pt>
                <c:pt idx="42">
                  <c:v>9.5</c:v>
                </c:pt>
                <c:pt idx="43">
                  <c:v>9.5</c:v>
                </c:pt>
                <c:pt idx="44">
                  <c:v>9.5</c:v>
                </c:pt>
                <c:pt idx="45">
                  <c:v>9.5</c:v>
                </c:pt>
                <c:pt idx="46">
                  <c:v>9.5</c:v>
                </c:pt>
                <c:pt idx="47">
                  <c:v>9.5</c:v>
                </c:pt>
                <c:pt idx="48">
                  <c:v>9.5</c:v>
                </c:pt>
                <c:pt idx="49">
                  <c:v>9.5</c:v>
                </c:pt>
                <c:pt idx="50">
                  <c:v>9.5</c:v>
                </c:pt>
                <c:pt idx="51">
                  <c:v>9.5</c:v>
                </c:pt>
                <c:pt idx="52">
                  <c:v>9.5</c:v>
                </c:pt>
                <c:pt idx="53">
                  <c:v>9.5</c:v>
                </c:pt>
                <c:pt idx="54">
                  <c:v>9.5</c:v>
                </c:pt>
                <c:pt idx="55">
                  <c:v>9.5</c:v>
                </c:pt>
                <c:pt idx="56">
                  <c:v>9.5</c:v>
                </c:pt>
                <c:pt idx="57">
                  <c:v>9.5</c:v>
                </c:pt>
                <c:pt idx="58">
                  <c:v>9.5</c:v>
                </c:pt>
                <c:pt idx="59">
                  <c:v>9.5</c:v>
                </c:pt>
                <c:pt idx="60">
                  <c:v>9.5</c:v>
                </c:pt>
                <c:pt idx="61">
                  <c:v>9.5</c:v>
                </c:pt>
                <c:pt idx="62">
                  <c:v>9.5</c:v>
                </c:pt>
                <c:pt idx="63">
                  <c:v>9.5</c:v>
                </c:pt>
                <c:pt idx="64">
                  <c:v>9.5</c:v>
                </c:pt>
                <c:pt idx="65">
                  <c:v>9.5</c:v>
                </c:pt>
                <c:pt idx="66">
                  <c:v>9.5</c:v>
                </c:pt>
                <c:pt idx="67">
                  <c:v>9.5</c:v>
                </c:pt>
                <c:pt idx="68">
                  <c:v>9.5</c:v>
                </c:pt>
                <c:pt idx="69">
                  <c:v>9.5</c:v>
                </c:pt>
                <c:pt idx="70">
                  <c:v>9.5</c:v>
                </c:pt>
                <c:pt idx="71">
                  <c:v>9.5</c:v>
                </c:pt>
                <c:pt idx="72">
                  <c:v>9.5</c:v>
                </c:pt>
                <c:pt idx="73">
                  <c:v>9.5</c:v>
                </c:pt>
                <c:pt idx="74">
                  <c:v>9.5</c:v>
                </c:pt>
                <c:pt idx="75">
                  <c:v>9.5</c:v>
                </c:pt>
                <c:pt idx="76">
                  <c:v>9.5</c:v>
                </c:pt>
                <c:pt idx="77">
                  <c:v>9.5</c:v>
                </c:pt>
                <c:pt idx="78">
                  <c:v>9.5</c:v>
                </c:pt>
                <c:pt idx="79">
                  <c:v>9.5</c:v>
                </c:pt>
                <c:pt idx="80">
                  <c:v>9.5</c:v>
                </c:pt>
                <c:pt idx="81">
                  <c:v>9.5</c:v>
                </c:pt>
                <c:pt idx="82">
                  <c:v>9.5</c:v>
                </c:pt>
                <c:pt idx="83">
                  <c:v>9.5</c:v>
                </c:pt>
                <c:pt idx="84">
                  <c:v>9.5</c:v>
                </c:pt>
                <c:pt idx="85">
                  <c:v>9.5</c:v>
                </c:pt>
                <c:pt idx="86">
                  <c:v>9.5</c:v>
                </c:pt>
                <c:pt idx="87">
                  <c:v>9.5</c:v>
                </c:pt>
                <c:pt idx="88">
                  <c:v>9.5</c:v>
                </c:pt>
                <c:pt idx="89">
                  <c:v>9.5</c:v>
                </c:pt>
                <c:pt idx="90">
                  <c:v>9.5</c:v>
                </c:pt>
              </c:numCache>
            </c:numRef>
          </c:yVal>
          <c:smooth val="0"/>
          <c:extLst>
            <c:ext xmlns:c16="http://schemas.microsoft.com/office/drawing/2014/chart" uri="{C3380CC4-5D6E-409C-BE32-E72D297353CC}">
              <c16:uniqueId val="{00000003-B1C1-463B-B4C4-FA2990D7E082}"/>
            </c:ext>
          </c:extLst>
        </c:ser>
        <c:dLbls>
          <c:showLegendKey val="0"/>
          <c:showVal val="0"/>
          <c:showCatName val="0"/>
          <c:showSerName val="0"/>
          <c:showPercent val="0"/>
          <c:showBubbleSize val="0"/>
        </c:dLbls>
        <c:axId val="608912463"/>
        <c:axId val="1"/>
      </c:scatterChart>
      <c:valAx>
        <c:axId val="608912463"/>
        <c:scaling>
          <c:orientation val="minMax"/>
        </c:scaling>
        <c:delete val="0"/>
        <c:axPos val="b"/>
        <c:majorGridlines/>
        <c:numFmt formatCode="m/d/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11"/>
          <c:min val="7"/>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pH (su)</a:t>
                </a:r>
              </a:p>
            </c:rich>
          </c:tx>
          <c:layout>
            <c:manualLayout>
              <c:xMode val="edge"/>
              <c:yMode val="edge"/>
              <c:x val="4.7293307086614172E-3"/>
              <c:y val="0.44896981627296589"/>
            </c:manualLayout>
          </c:layout>
          <c:overlay val="0"/>
        </c:title>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8912463"/>
        <c:crosses val="autoZero"/>
        <c:crossBetween val="midCat"/>
      </c:valAx>
    </c:plotArea>
    <c:legend>
      <c:legendPos val="r"/>
      <c:layout>
        <c:manualLayout>
          <c:xMode val="edge"/>
          <c:yMode val="edge"/>
          <c:x val="0.1611761811023622"/>
          <c:y val="0.94356955380577423"/>
          <c:w val="0.68299212598425196"/>
          <c:h val="4.0682414698162694E-2"/>
        </c:manualLayout>
      </c:layout>
      <c:overlay val="0"/>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BTL Influent (INF-04)</a:t>
            </a:r>
            <a:r>
              <a:rPr lang="en-US" baseline="0"/>
              <a:t> and</a:t>
            </a:r>
            <a:r>
              <a:rPr lang="en-US"/>
              <a:t> Effluent (EFS-07) Flow Rate</a:t>
            </a:r>
          </a:p>
        </c:rich>
      </c:tx>
      <c:overlay val="1"/>
    </c:title>
    <c:autoTitleDeleted val="0"/>
    <c:plotArea>
      <c:layout>
        <c:manualLayout>
          <c:layoutTarget val="inner"/>
          <c:xMode val="edge"/>
          <c:yMode val="edge"/>
          <c:x val="9.4384651161703623E-2"/>
          <c:y val="0.11351173544406426"/>
          <c:w val="0.8691988546034779"/>
          <c:h val="0.62070473949377014"/>
        </c:manualLayout>
      </c:layout>
      <c:scatterChart>
        <c:scatterStyle val="lineMarker"/>
        <c:varyColors val="0"/>
        <c:ser>
          <c:idx val="6"/>
          <c:order val="0"/>
          <c:tx>
            <c:v>EFS-07 Totalizer</c:v>
          </c:tx>
          <c:spPr>
            <a:ln>
              <a:solidFill>
                <a:schemeClr val="accent3">
                  <a:lumMod val="50000"/>
                </a:schemeClr>
              </a:solidFill>
            </a:ln>
          </c:spPr>
          <c:marker>
            <c:symbol val="none"/>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CELLS!$R$5:$R$185</c:f>
              <c:numCache>
                <c:formatCode>#,##0</c:formatCode>
                <c:ptCount val="91"/>
                <c:pt idx="0">
                  <c:v>901.8750000013124</c:v>
                </c:pt>
                <c:pt idx="1">
                  <c:v>917.54716980970841</c:v>
                </c:pt>
                <c:pt idx="2">
                  <c:v>916.83848797470932</c:v>
                </c:pt>
                <c:pt idx="3">
                  <c:v>904.00696863818143</c:v>
                </c:pt>
                <c:pt idx="4">
                  <c:v>907.04918033133094</c:v>
                </c:pt>
                <c:pt idx="5">
                  <c:v>990.9090909098976</c:v>
                </c:pt>
                <c:pt idx="6">
                  <c:v>955.1660516564134</c:v>
                </c:pt>
                <c:pt idx="7">
                  <c:v>863.53383458797782</c:v>
                </c:pt>
                <c:pt idx="8">
                  <c:v>784.96835443269322</c:v>
                </c:pt>
                <c:pt idx="9">
                  <c:v>901.13207547011461</c:v>
                </c:pt>
                <c:pt idx="10">
                  <c:v>952.43902438715327</c:v>
                </c:pt>
                <c:pt idx="11">
                  <c:v>908.30860534563908</c:v>
                </c:pt>
                <c:pt idx="12">
                  <c:v>804.6692606952862</c:v>
                </c:pt>
                <c:pt idx="13">
                  <c:v>809.18367347323272</c:v>
                </c:pt>
                <c:pt idx="14">
                  <c:v>855.59566787075528</c:v>
                </c:pt>
                <c:pt idx="15">
                  <c:v>904.34782608625233</c:v>
                </c:pt>
                <c:pt idx="16">
                  <c:v>950.67340067340069</c:v>
                </c:pt>
                <c:pt idx="17">
                  <c:v>907.94223826791119</c:v>
                </c:pt>
                <c:pt idx="18">
                  <c:v>882.58620689584313</c:v>
                </c:pt>
                <c:pt idx="19">
                  <c:v>869.06474819852747</c:v>
                </c:pt>
                <c:pt idx="20">
                  <c:v>779.53020134471808</c:v>
                </c:pt>
                <c:pt idx="21">
                  <c:v>844.80286738351253</c:v>
                </c:pt>
                <c:pt idx="22">
                  <c:v>894.59930313298548</c:v>
                </c:pt>
                <c:pt idx="23">
                  <c:v>964.56140350640794</c:v>
                </c:pt>
                <c:pt idx="24">
                  <c:v>950.35714286030384</c:v>
                </c:pt>
                <c:pt idx="25">
                  <c:v>936.0937500013622</c:v>
                </c:pt>
                <c:pt idx="26">
                  <c:v>846.52014651581476</c:v>
                </c:pt>
                <c:pt idx="27">
                  <c:v>861.28472222222217</c:v>
                </c:pt>
                <c:pt idx="28">
                  <c:v>807.4137931086342</c:v>
                </c:pt>
                <c:pt idx="29">
                  <c:v>798.84105959833789</c:v>
                </c:pt>
                <c:pt idx="30">
                  <c:v>875.89641434669193</c:v>
                </c:pt>
                <c:pt idx="31">
                  <c:v>938.9860139867784</c:v>
                </c:pt>
                <c:pt idx="32">
                  <c:v>895.88815789542298</c:v>
                </c:pt>
                <c:pt idx="33">
                  <c:v>781.43322475273715</c:v>
                </c:pt>
                <c:pt idx="34">
                  <c:v>785.37906137250127</c:v>
                </c:pt>
                <c:pt idx="35">
                  <c:v>814.43298969267653</c:v>
                </c:pt>
                <c:pt idx="36">
                  <c:v>854.47530864197529</c:v>
                </c:pt>
                <c:pt idx="37">
                  <c:v>924.0942028962121</c:v>
                </c:pt>
                <c:pt idx="38">
                  <c:v>897.14285714200457</c:v>
                </c:pt>
                <c:pt idx="39">
                  <c:v>875.70126227437743</c:v>
                </c:pt>
                <c:pt idx="40">
                  <c:v>864.46196024729613</c:v>
                </c:pt>
                <c:pt idx="41">
                  <c:v>835.19061583349605</c:v>
                </c:pt>
                <c:pt idx="42">
                  <c:v>842.93478260656241</c:v>
                </c:pt>
                <c:pt idx="43">
                  <c:v>801.9685039428889</c:v>
                </c:pt>
                <c:pt idx="44">
                  <c:v>820.88781830668802</c:v>
                </c:pt>
                <c:pt idx="45">
                  <c:v>834.64432284036627</c:v>
                </c:pt>
                <c:pt idx="46">
                  <c:v>818.98305084810397</c:v>
                </c:pt>
                <c:pt idx="47">
                  <c:v>774.46043165791934</c:v>
                </c:pt>
                <c:pt idx="48">
                  <c:v>683.92857142572791</c:v>
                </c:pt>
                <c:pt idx="49">
                  <c:v>679.83050847511288</c:v>
                </c:pt>
                <c:pt idx="50">
                  <c:v>844.44444444444446</c:v>
                </c:pt>
                <c:pt idx="51">
                  <c:v>1011.4695340501792</c:v>
                </c:pt>
                <c:pt idx="52">
                  <c:v>1024.4604316589664</c:v>
                </c:pt>
                <c:pt idx="53">
                  <c:v>1063.9072847624702</c:v>
                </c:pt>
                <c:pt idx="54">
                  <c:v>904.04411765324971</c:v>
                </c:pt>
                <c:pt idx="55">
                  <c:v>908.27464788211159</c:v>
                </c:pt>
                <c:pt idx="56">
                  <c:v>887.80068728735432</c:v>
                </c:pt>
                <c:pt idx="57">
                  <c:v>822.3905723905724</c:v>
                </c:pt>
                <c:pt idx="58">
                  <c:v>825.75187970069373</c:v>
                </c:pt>
                <c:pt idx="59">
                  <c:v>932.63157894508265</c:v>
                </c:pt>
                <c:pt idx="60">
                  <c:v>952.9411764736592</c:v>
                </c:pt>
                <c:pt idx="61">
                  <c:v>952.94117647058829</c:v>
                </c:pt>
                <c:pt idx="62">
                  <c:v>827.38515900923926</c:v>
                </c:pt>
                <c:pt idx="63">
                  <c:v>732.17821782009435</c:v>
                </c:pt>
                <c:pt idx="64">
                  <c:v>898.13432835898925</c:v>
                </c:pt>
                <c:pt idx="65">
                  <c:v>886.20689655043054</c:v>
                </c:pt>
                <c:pt idx="66">
                  <c:v>828.62318840999126</c:v>
                </c:pt>
                <c:pt idx="67">
                  <c:v>829.92957746002594</c:v>
                </c:pt>
                <c:pt idx="68">
                  <c:v>836.86131387359103</c:v>
                </c:pt>
                <c:pt idx="69">
                  <c:v>928.84615384407437</c:v>
                </c:pt>
                <c:pt idx="70">
                  <c:v>931.51750972931427</c:v>
                </c:pt>
                <c:pt idx="71">
                  <c:v>929.56810631085432</c:v>
                </c:pt>
                <c:pt idx="72">
                  <c:v>918.31501831736784</c:v>
                </c:pt>
                <c:pt idx="73">
                  <c:v>847.98850574542439</c:v>
                </c:pt>
                <c:pt idx="74">
                  <c:v>803.0241935498949</c:v>
                </c:pt>
                <c:pt idx="75">
                  <c:v>823.05084745827673</c:v>
                </c:pt>
                <c:pt idx="76">
                  <c:v>808.78136200716847</c:v>
                </c:pt>
                <c:pt idx="77">
                  <c:v>784.45692883689912</c:v>
                </c:pt>
                <c:pt idx="78">
                  <c:v>754.88215488215485</c:v>
                </c:pt>
                <c:pt idx="79">
                  <c:v>842.71523178937889</c:v>
                </c:pt>
                <c:pt idx="80">
                  <c:v>863.73626373184391</c:v>
                </c:pt>
                <c:pt idx="81">
                  <c:v>887.31988472741557</c:v>
                </c:pt>
                <c:pt idx="82">
                  <c:v>876.93877550937066</c:v>
                </c:pt>
                <c:pt idx="83">
                  <c:v>884.61538461791963</c:v>
                </c:pt>
                <c:pt idx="84">
                  <c:v>832.16560509307317</c:v>
                </c:pt>
                <c:pt idx="85">
                  <c:v>802.85087719544208</c:v>
                </c:pt>
                <c:pt idx="86">
                  <c:v>785.70312499857084</c:v>
                </c:pt>
                <c:pt idx="87">
                  <c:v>793.93728223318556</c:v>
                </c:pt>
                <c:pt idx="88">
                  <c:v>794.9526813874287</c:v>
                </c:pt>
                <c:pt idx="89">
                  <c:v>795.73378839716906</c:v>
                </c:pt>
                <c:pt idx="90">
                  <c:v>821.20253164254427</c:v>
                </c:pt>
              </c:numCache>
            </c:numRef>
          </c:yVal>
          <c:smooth val="0"/>
          <c:extLst>
            <c:ext xmlns:c16="http://schemas.microsoft.com/office/drawing/2014/chart" uri="{C3380CC4-5D6E-409C-BE32-E72D297353CC}">
              <c16:uniqueId val="{00000000-F5E6-4822-BFAB-1BD2EBA705D2}"/>
            </c:ext>
          </c:extLst>
        </c:ser>
        <c:ser>
          <c:idx val="0"/>
          <c:order val="1"/>
          <c:tx>
            <c:v>INF-04 (Instant Flow)</c:v>
          </c:tx>
          <c:marker>
            <c:symbol val="none"/>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CELLS!$P$5:$P$185</c:f>
              <c:numCache>
                <c:formatCode>#,##0</c:formatCode>
                <c:ptCount val="91"/>
                <c:pt idx="0">
                  <c:v>966</c:v>
                </c:pt>
                <c:pt idx="1">
                  <c:v>980</c:v>
                </c:pt>
                <c:pt idx="2">
                  <c:v>915</c:v>
                </c:pt>
                <c:pt idx="3">
                  <c:v>917</c:v>
                </c:pt>
                <c:pt idx="4">
                  <c:v>1204</c:v>
                </c:pt>
                <c:pt idx="5">
                  <c:v>983</c:v>
                </c:pt>
                <c:pt idx="6">
                  <c:v>1096</c:v>
                </c:pt>
                <c:pt idx="7">
                  <c:v>1035</c:v>
                </c:pt>
                <c:pt idx="8">
                  <c:v>1057</c:v>
                </c:pt>
                <c:pt idx="9">
                  <c:v>1368</c:v>
                </c:pt>
                <c:pt idx="10">
                  <c:v>1121</c:v>
                </c:pt>
                <c:pt idx="11">
                  <c:v>979</c:v>
                </c:pt>
                <c:pt idx="12">
                  <c:v>1015</c:v>
                </c:pt>
                <c:pt idx="13">
                  <c:v>1083</c:v>
                </c:pt>
                <c:pt idx="14">
                  <c:v>961</c:v>
                </c:pt>
                <c:pt idx="15">
                  <c:v>1143</c:v>
                </c:pt>
                <c:pt idx="16">
                  <c:v>1061</c:v>
                </c:pt>
                <c:pt idx="17">
                  <c:v>986</c:v>
                </c:pt>
                <c:pt idx="18">
                  <c:v>1271</c:v>
                </c:pt>
                <c:pt idx="19">
                  <c:v>1048</c:v>
                </c:pt>
                <c:pt idx="20">
                  <c:v>1042</c:v>
                </c:pt>
                <c:pt idx="21">
                  <c:v>933</c:v>
                </c:pt>
                <c:pt idx="22">
                  <c:v>1094</c:v>
                </c:pt>
                <c:pt idx="23">
                  <c:v>1027</c:v>
                </c:pt>
                <c:pt idx="24">
                  <c:v>1092</c:v>
                </c:pt>
                <c:pt idx="25">
                  <c:v>1130</c:v>
                </c:pt>
                <c:pt idx="26">
                  <c:v>1121</c:v>
                </c:pt>
                <c:pt idx="27">
                  <c:v>1068</c:v>
                </c:pt>
                <c:pt idx="28">
                  <c:v>985</c:v>
                </c:pt>
                <c:pt idx="29">
                  <c:v>1067</c:v>
                </c:pt>
                <c:pt idx="30">
                  <c:v>1177</c:v>
                </c:pt>
                <c:pt idx="31">
                  <c:v>976</c:v>
                </c:pt>
                <c:pt idx="32">
                  <c:v>998</c:v>
                </c:pt>
                <c:pt idx="33">
                  <c:v>1088</c:v>
                </c:pt>
                <c:pt idx="34">
                  <c:v>1084</c:v>
                </c:pt>
                <c:pt idx="35">
                  <c:v>1119</c:v>
                </c:pt>
                <c:pt idx="36">
                  <c:v>1160</c:v>
                </c:pt>
                <c:pt idx="37">
                  <c:v>1054</c:v>
                </c:pt>
                <c:pt idx="38">
                  <c:v>977</c:v>
                </c:pt>
                <c:pt idx="39">
                  <c:v>859</c:v>
                </c:pt>
                <c:pt idx="40">
                  <c:v>994</c:v>
                </c:pt>
                <c:pt idx="41">
                  <c:v>1096</c:v>
                </c:pt>
                <c:pt idx="42">
                  <c:v>1083</c:v>
                </c:pt>
                <c:pt idx="43">
                  <c:v>996</c:v>
                </c:pt>
                <c:pt idx="44">
                  <c:v>1022</c:v>
                </c:pt>
                <c:pt idx="45">
                  <c:v>967</c:v>
                </c:pt>
                <c:pt idx="46">
                  <c:v>959</c:v>
                </c:pt>
                <c:pt idx="47">
                  <c:v>779</c:v>
                </c:pt>
                <c:pt idx="48">
                  <c:v>785</c:v>
                </c:pt>
                <c:pt idx="49">
                  <c:v>1487</c:v>
                </c:pt>
                <c:pt idx="50">
                  <c:v>1800</c:v>
                </c:pt>
                <c:pt idx="51">
                  <c:v>1261</c:v>
                </c:pt>
                <c:pt idx="52">
                  <c:v>1258</c:v>
                </c:pt>
                <c:pt idx="53">
                  <c:v>777</c:v>
                </c:pt>
                <c:pt idx="54">
                  <c:v>784</c:v>
                </c:pt>
                <c:pt idx="55">
                  <c:v>793</c:v>
                </c:pt>
                <c:pt idx="56">
                  <c:v>790</c:v>
                </c:pt>
                <c:pt idx="57">
                  <c:v>1059</c:v>
                </c:pt>
                <c:pt idx="58">
                  <c:v>1086</c:v>
                </c:pt>
                <c:pt idx="59">
                  <c:v>949</c:v>
                </c:pt>
                <c:pt idx="60">
                  <c:v>945</c:v>
                </c:pt>
                <c:pt idx="61">
                  <c:v>786</c:v>
                </c:pt>
                <c:pt idx="62">
                  <c:v>792</c:v>
                </c:pt>
                <c:pt idx="63">
                  <c:v>1046</c:v>
                </c:pt>
                <c:pt idx="64">
                  <c:v>1089</c:v>
                </c:pt>
                <c:pt idx="65">
                  <c:v>1130</c:v>
                </c:pt>
                <c:pt idx="66">
                  <c:v>1128</c:v>
                </c:pt>
                <c:pt idx="67">
                  <c:v>1080</c:v>
                </c:pt>
                <c:pt idx="68">
                  <c:v>1162</c:v>
                </c:pt>
                <c:pt idx="69">
                  <c:v>944</c:v>
                </c:pt>
                <c:pt idx="70">
                  <c:v>1259</c:v>
                </c:pt>
                <c:pt idx="71">
                  <c:v>1103</c:v>
                </c:pt>
                <c:pt idx="72">
                  <c:v>1040</c:v>
                </c:pt>
                <c:pt idx="73">
                  <c:v>1118</c:v>
                </c:pt>
                <c:pt idx="74">
                  <c:v>1029</c:v>
                </c:pt>
                <c:pt idx="75">
                  <c:v>1189</c:v>
                </c:pt>
                <c:pt idx="76">
                  <c:v>1051</c:v>
                </c:pt>
                <c:pt idx="77">
                  <c:v>1082</c:v>
                </c:pt>
                <c:pt idx="78">
                  <c:v>1071</c:v>
                </c:pt>
                <c:pt idx="79">
                  <c:v>1110</c:v>
                </c:pt>
                <c:pt idx="80">
                  <c:v>938</c:v>
                </c:pt>
                <c:pt idx="81">
                  <c:v>1156</c:v>
                </c:pt>
                <c:pt idx="82">
                  <c:v>1017</c:v>
                </c:pt>
                <c:pt idx="83">
                  <c:v>1005</c:v>
                </c:pt>
                <c:pt idx="84">
                  <c:v>966</c:v>
                </c:pt>
                <c:pt idx="85">
                  <c:v>1086</c:v>
                </c:pt>
                <c:pt idx="86">
                  <c:v>1055</c:v>
                </c:pt>
                <c:pt idx="87">
                  <c:v>984</c:v>
                </c:pt>
                <c:pt idx="88">
                  <c:v>1052</c:v>
                </c:pt>
                <c:pt idx="89">
                  <c:v>1092</c:v>
                </c:pt>
                <c:pt idx="90">
                  <c:v>1073</c:v>
                </c:pt>
              </c:numCache>
            </c:numRef>
          </c:yVal>
          <c:smooth val="0"/>
          <c:extLst>
            <c:ext xmlns:c16="http://schemas.microsoft.com/office/drawing/2014/chart" uri="{C3380CC4-5D6E-409C-BE32-E72D297353CC}">
              <c16:uniqueId val="{00000001-F5E6-4822-BFAB-1BD2EBA705D2}"/>
            </c:ext>
          </c:extLst>
        </c:ser>
        <c:ser>
          <c:idx val="1"/>
          <c:order val="2"/>
          <c:tx>
            <c:v>EFS-07 (Instant Flow)</c:v>
          </c:tx>
          <c:marker>
            <c:symbol val="none"/>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CELLS!$S$5:$S$185</c:f>
              <c:numCache>
                <c:formatCode>#,##0</c:formatCode>
                <c:ptCount val="91"/>
                <c:pt idx="0">
                  <c:v>912</c:v>
                </c:pt>
                <c:pt idx="1">
                  <c:v>922</c:v>
                </c:pt>
                <c:pt idx="2">
                  <c:v>915</c:v>
                </c:pt>
                <c:pt idx="3">
                  <c:v>917</c:v>
                </c:pt>
                <c:pt idx="4">
                  <c:v>940</c:v>
                </c:pt>
                <c:pt idx="5">
                  <c:v>987</c:v>
                </c:pt>
                <c:pt idx="6">
                  <c:v>936</c:v>
                </c:pt>
                <c:pt idx="7">
                  <c:v>852</c:v>
                </c:pt>
                <c:pt idx="8">
                  <c:v>813</c:v>
                </c:pt>
                <c:pt idx="9">
                  <c:v>975</c:v>
                </c:pt>
                <c:pt idx="10">
                  <c:v>916</c:v>
                </c:pt>
                <c:pt idx="11">
                  <c:v>886</c:v>
                </c:pt>
                <c:pt idx="12">
                  <c:v>820</c:v>
                </c:pt>
                <c:pt idx="13">
                  <c:v>869</c:v>
                </c:pt>
                <c:pt idx="14">
                  <c:v>919</c:v>
                </c:pt>
                <c:pt idx="15">
                  <c:v>926</c:v>
                </c:pt>
                <c:pt idx="16">
                  <c:v>947</c:v>
                </c:pt>
                <c:pt idx="17">
                  <c:v>892</c:v>
                </c:pt>
                <c:pt idx="18">
                  <c:v>914</c:v>
                </c:pt>
                <c:pt idx="19">
                  <c:v>849</c:v>
                </c:pt>
                <c:pt idx="20">
                  <c:v>825</c:v>
                </c:pt>
                <c:pt idx="21">
                  <c:v>933</c:v>
                </c:pt>
                <c:pt idx="22">
                  <c:v>937</c:v>
                </c:pt>
                <c:pt idx="23">
                  <c:v>986</c:v>
                </c:pt>
                <c:pt idx="24">
                  <c:v>922</c:v>
                </c:pt>
                <c:pt idx="25">
                  <c:v>951</c:v>
                </c:pt>
                <c:pt idx="26">
                  <c:v>860</c:v>
                </c:pt>
                <c:pt idx="27">
                  <c:v>899</c:v>
                </c:pt>
                <c:pt idx="28">
                  <c:v>820</c:v>
                </c:pt>
                <c:pt idx="29">
                  <c:v>868</c:v>
                </c:pt>
                <c:pt idx="30">
                  <c:v>904</c:v>
                </c:pt>
                <c:pt idx="31">
                  <c:v>939</c:v>
                </c:pt>
                <c:pt idx="32">
                  <c:v>867</c:v>
                </c:pt>
                <c:pt idx="33">
                  <c:v>804</c:v>
                </c:pt>
                <c:pt idx="34">
                  <c:v>824</c:v>
                </c:pt>
                <c:pt idx="35">
                  <c:v>844</c:v>
                </c:pt>
                <c:pt idx="36">
                  <c:v>851</c:v>
                </c:pt>
                <c:pt idx="37">
                  <c:v>935</c:v>
                </c:pt>
                <c:pt idx="38">
                  <c:v>893</c:v>
                </c:pt>
                <c:pt idx="39">
                  <c:v>859</c:v>
                </c:pt>
                <c:pt idx="40">
                  <c:v>871</c:v>
                </c:pt>
                <c:pt idx="41">
                  <c:v>828</c:v>
                </c:pt>
                <c:pt idx="42">
                  <c:v>848</c:v>
                </c:pt>
                <c:pt idx="43">
                  <c:v>786</c:v>
                </c:pt>
                <c:pt idx="44">
                  <c:v>839</c:v>
                </c:pt>
                <c:pt idx="45">
                  <c:v>830</c:v>
                </c:pt>
                <c:pt idx="46">
                  <c:v>820</c:v>
                </c:pt>
                <c:pt idx="47">
                  <c:v>733</c:v>
                </c:pt>
                <c:pt idx="48">
                  <c:v>691</c:v>
                </c:pt>
                <c:pt idx="49">
                  <c:v>744</c:v>
                </c:pt>
                <c:pt idx="50">
                  <c:v>874</c:v>
                </c:pt>
                <c:pt idx="51">
                  <c:v>1047</c:v>
                </c:pt>
                <c:pt idx="52">
                  <c:v>1011</c:v>
                </c:pt>
                <c:pt idx="53">
                  <c:v>1067</c:v>
                </c:pt>
                <c:pt idx="54">
                  <c:v>918</c:v>
                </c:pt>
                <c:pt idx="55">
                  <c:v>972</c:v>
                </c:pt>
                <c:pt idx="56">
                  <c:v>906</c:v>
                </c:pt>
                <c:pt idx="57">
                  <c:v>771</c:v>
                </c:pt>
                <c:pt idx="58">
                  <c:v>903</c:v>
                </c:pt>
                <c:pt idx="59">
                  <c:v>961</c:v>
                </c:pt>
                <c:pt idx="60">
                  <c:v>960</c:v>
                </c:pt>
                <c:pt idx="61">
                  <c:v>948</c:v>
                </c:pt>
                <c:pt idx="62">
                  <c:v>761</c:v>
                </c:pt>
                <c:pt idx="63">
                  <c:v>790</c:v>
                </c:pt>
                <c:pt idx="64">
                  <c:v>923</c:v>
                </c:pt>
                <c:pt idx="65">
                  <c:v>879</c:v>
                </c:pt>
                <c:pt idx="66">
                  <c:v>810</c:v>
                </c:pt>
                <c:pt idx="67">
                  <c:v>836</c:v>
                </c:pt>
                <c:pt idx="68">
                  <c:v>869</c:v>
                </c:pt>
                <c:pt idx="69">
                  <c:v>976</c:v>
                </c:pt>
                <c:pt idx="70">
                  <c:v>902</c:v>
                </c:pt>
                <c:pt idx="71">
                  <c:v>971</c:v>
                </c:pt>
                <c:pt idx="72">
                  <c:v>873</c:v>
                </c:pt>
                <c:pt idx="73">
                  <c:v>843</c:v>
                </c:pt>
                <c:pt idx="74">
                  <c:v>823</c:v>
                </c:pt>
                <c:pt idx="75">
                  <c:v>812</c:v>
                </c:pt>
                <c:pt idx="76">
                  <c:v>827</c:v>
                </c:pt>
                <c:pt idx="77">
                  <c:v>739</c:v>
                </c:pt>
                <c:pt idx="78">
                  <c:v>799</c:v>
                </c:pt>
                <c:pt idx="79">
                  <c:v>880</c:v>
                </c:pt>
                <c:pt idx="80">
                  <c:v>866</c:v>
                </c:pt>
                <c:pt idx="81">
                  <c:v>890</c:v>
                </c:pt>
                <c:pt idx="82">
                  <c:v>902</c:v>
                </c:pt>
                <c:pt idx="83">
                  <c:v>877</c:v>
                </c:pt>
                <c:pt idx="84">
                  <c:v>819</c:v>
                </c:pt>
                <c:pt idx="85">
                  <c:v>796</c:v>
                </c:pt>
                <c:pt idx="86">
                  <c:v>793</c:v>
                </c:pt>
                <c:pt idx="87">
                  <c:v>792</c:v>
                </c:pt>
                <c:pt idx="88">
                  <c:v>791</c:v>
                </c:pt>
                <c:pt idx="89">
                  <c:v>813</c:v>
                </c:pt>
                <c:pt idx="90">
                  <c:v>821</c:v>
                </c:pt>
              </c:numCache>
            </c:numRef>
          </c:yVal>
          <c:smooth val="0"/>
          <c:extLst>
            <c:ext xmlns:c16="http://schemas.microsoft.com/office/drawing/2014/chart" uri="{C3380CC4-5D6E-409C-BE32-E72D297353CC}">
              <c16:uniqueId val="{00000002-F5E6-4822-BFAB-1BD2EBA705D2}"/>
            </c:ext>
          </c:extLst>
        </c:ser>
        <c:ser>
          <c:idx val="7"/>
          <c:order val="3"/>
          <c:tx>
            <c:v>INF-O4 Totalizer</c:v>
          </c:tx>
          <c:marker>
            <c:symbol val="none"/>
          </c:marker>
          <c:xVal>
            <c:numRef>
              <c:f>CELLS!$A$5:$A$185</c:f>
              <c:numCache>
                <c:formatCode>m/d/yyyy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CELLS!$N$5:$N$185</c:f>
              <c:numCache>
                <c:formatCode>#,##0</c:formatCode>
                <c:ptCount val="91"/>
                <c:pt idx="0">
                  <c:v>1033.3593750015038</c:v>
                </c:pt>
                <c:pt idx="1">
                  <c:v>1053.3962264132433</c:v>
                </c:pt>
                <c:pt idx="2">
                  <c:v>1051.1168384904954</c:v>
                </c:pt>
                <c:pt idx="3">
                  <c:v>1050.9581881498998</c:v>
                </c:pt>
                <c:pt idx="4">
                  <c:v>1081.8032786926537</c:v>
                </c:pt>
                <c:pt idx="5">
                  <c:v>1160.0524475533919</c:v>
                </c:pt>
                <c:pt idx="6">
                  <c:v>1073.2472324677144</c:v>
                </c:pt>
                <c:pt idx="7">
                  <c:v>1077.0676691748179</c:v>
                </c:pt>
                <c:pt idx="8">
                  <c:v>1054.8259493701973</c:v>
                </c:pt>
                <c:pt idx="9">
                  <c:v>1167.5471698092692</c:v>
                </c:pt>
                <c:pt idx="10">
                  <c:v>1084.5818815295816</c:v>
                </c:pt>
                <c:pt idx="11">
                  <c:v>1060.2373887291633</c:v>
                </c:pt>
                <c:pt idx="12">
                  <c:v>1054.9610894874731</c:v>
                </c:pt>
                <c:pt idx="13">
                  <c:v>1101.3605442229205</c:v>
                </c:pt>
                <c:pt idx="14">
                  <c:v>1185.7400722031628</c:v>
                </c:pt>
                <c:pt idx="15">
                  <c:v>0</c:v>
                </c:pt>
                <c:pt idx="16">
                  <c:v>991.58249158249157</c:v>
                </c:pt>
                <c:pt idx="17">
                  <c:v>1106.0469314088718</c:v>
                </c:pt>
                <c:pt idx="18">
                  <c:v>840.43103448208387</c:v>
                </c:pt>
                <c:pt idx="19">
                  <c:v>0</c:v>
                </c:pt>
                <c:pt idx="20">
                  <c:v>1053.6073825536284</c:v>
                </c:pt>
                <c:pt idx="21">
                  <c:v>1169.6236559139784</c:v>
                </c:pt>
                <c:pt idx="22">
                  <c:v>1133.7979094039863</c:v>
                </c:pt>
                <c:pt idx="23">
                  <c:v>1148.6842105235005</c:v>
                </c:pt>
                <c:pt idx="24">
                  <c:v>1078.6607142893022</c:v>
                </c:pt>
                <c:pt idx="25">
                  <c:v>1083.9062500015773</c:v>
                </c:pt>
                <c:pt idx="26">
                  <c:v>1089.9267399211626</c:v>
                </c:pt>
                <c:pt idx="27">
                  <c:v>1111.3715277777778</c:v>
                </c:pt>
                <c:pt idx="28">
                  <c:v>1075.431034489666</c:v>
                </c:pt>
                <c:pt idx="29">
                  <c:v>1119.1225165502517</c:v>
                </c:pt>
                <c:pt idx="30">
                  <c:v>1108.5657370569345</c:v>
                </c:pt>
                <c:pt idx="31">
                  <c:v>1145.7167832177158</c:v>
                </c:pt>
                <c:pt idx="32">
                  <c:v>1040.6250000007969</c:v>
                </c:pt>
                <c:pt idx="33">
                  <c:v>1038.1107491817313</c:v>
                </c:pt>
                <c:pt idx="34">
                  <c:v>1064.2599277987285</c:v>
                </c:pt>
                <c:pt idx="35">
                  <c:v>1075.0000000025802</c:v>
                </c:pt>
                <c:pt idx="36">
                  <c:v>1059.4135802469136</c:v>
                </c:pt>
                <c:pt idx="37">
                  <c:v>1118.2065217363006</c:v>
                </c:pt>
                <c:pt idx="38">
                  <c:v>1064.1836734683764</c:v>
                </c:pt>
                <c:pt idx="39">
                  <c:v>1047.4228611528065</c:v>
                </c:pt>
                <c:pt idx="40">
                  <c:v>1052.2618231672241</c:v>
                </c:pt>
                <c:pt idx="41">
                  <c:v>1009.0909090881531</c:v>
                </c:pt>
                <c:pt idx="42">
                  <c:v>1014.492753620621</c:v>
                </c:pt>
                <c:pt idx="43">
                  <c:v>942.12598425887734</c:v>
                </c:pt>
                <c:pt idx="44">
                  <c:v>1006.624225739526</c:v>
                </c:pt>
                <c:pt idx="45">
                  <c:v>991.96306428948253</c:v>
                </c:pt>
                <c:pt idx="46">
                  <c:v>988.22033898383086</c:v>
                </c:pt>
                <c:pt idx="47">
                  <c:v>899.10071942822549</c:v>
                </c:pt>
                <c:pt idx="48">
                  <c:v>862.5892857106993</c:v>
                </c:pt>
                <c:pt idx="49">
                  <c:v>892.37288135663653</c:v>
                </c:pt>
                <c:pt idx="50">
                  <c:v>1042.0751633986929</c:v>
                </c:pt>
                <c:pt idx="51">
                  <c:v>1160.1254480286739</c:v>
                </c:pt>
                <c:pt idx="52">
                  <c:v>1147.931654681066</c:v>
                </c:pt>
                <c:pt idx="53">
                  <c:v>1175.496688735378</c:v>
                </c:pt>
                <c:pt idx="54">
                  <c:v>1026.1029411834973</c:v>
                </c:pt>
                <c:pt idx="55">
                  <c:v>1056.8661971770334</c:v>
                </c:pt>
                <c:pt idx="56">
                  <c:v>995.01718213297249</c:v>
                </c:pt>
                <c:pt idx="57">
                  <c:v>901.85185185185185</c:v>
                </c:pt>
                <c:pt idx="58">
                  <c:v>1091.9172932349943</c:v>
                </c:pt>
                <c:pt idx="59">
                  <c:v>1157.8947368392674</c:v>
                </c:pt>
                <c:pt idx="60">
                  <c:v>1151.5570934293164</c:v>
                </c:pt>
                <c:pt idx="61">
                  <c:v>1127.6960784313726</c:v>
                </c:pt>
                <c:pt idx="62">
                  <c:v>888.60424028122338</c:v>
                </c:pt>
                <c:pt idx="63">
                  <c:v>932.92079207705729</c:v>
                </c:pt>
                <c:pt idx="64">
                  <c:v>1161.8470149263826</c:v>
                </c:pt>
                <c:pt idx="65">
                  <c:v>1084.0909090893265</c:v>
                </c:pt>
                <c:pt idx="66">
                  <c:v>1042.0289855125206</c:v>
                </c:pt>
                <c:pt idx="67">
                  <c:v>1072.3591549234234</c:v>
                </c:pt>
                <c:pt idx="68">
                  <c:v>1070.7116788384856</c:v>
                </c:pt>
                <c:pt idx="69">
                  <c:v>1189.342948715286</c:v>
                </c:pt>
                <c:pt idx="70">
                  <c:v>1128.11284046897</c:v>
                </c:pt>
                <c:pt idx="71">
                  <c:v>1105.3986710946353</c:v>
                </c:pt>
                <c:pt idx="72">
                  <c:v>1067.3992674019985</c:v>
                </c:pt>
                <c:pt idx="73">
                  <c:v>1075.646551721979</c:v>
                </c:pt>
                <c:pt idx="74">
                  <c:v>1072.4798387116912</c:v>
                </c:pt>
                <c:pt idx="75">
                  <c:v>1151.4406779670105</c:v>
                </c:pt>
                <c:pt idx="76">
                  <c:v>1148.7455197132617</c:v>
                </c:pt>
                <c:pt idx="77">
                  <c:v>1054.775280896117</c:v>
                </c:pt>
                <c:pt idx="78">
                  <c:v>1097.6430976430977</c:v>
                </c:pt>
                <c:pt idx="79">
                  <c:v>1105.5463576175987</c:v>
                </c:pt>
                <c:pt idx="80">
                  <c:v>1106.4102564045947</c:v>
                </c:pt>
                <c:pt idx="81">
                  <c:v>1101.8731988487409</c:v>
                </c:pt>
                <c:pt idx="82">
                  <c:v>1123.6734693866872</c:v>
                </c:pt>
                <c:pt idx="83">
                  <c:v>1117.3846153878173</c:v>
                </c:pt>
                <c:pt idx="84">
                  <c:v>1037.2611464937388</c:v>
                </c:pt>
                <c:pt idx="85">
                  <c:v>1032.3464912312329</c:v>
                </c:pt>
                <c:pt idx="86">
                  <c:v>1020.2148437481443</c:v>
                </c:pt>
                <c:pt idx="87">
                  <c:v>1021.8641115024028</c:v>
                </c:pt>
                <c:pt idx="88">
                  <c:v>1018.6908517342675</c:v>
                </c:pt>
                <c:pt idx="89">
                  <c:v>1051.3651877149814</c:v>
                </c:pt>
                <c:pt idx="90">
                  <c:v>1053.9556961986489</c:v>
                </c:pt>
              </c:numCache>
            </c:numRef>
          </c:yVal>
          <c:smooth val="0"/>
          <c:extLst>
            <c:ext xmlns:c16="http://schemas.microsoft.com/office/drawing/2014/chart" uri="{C3380CC4-5D6E-409C-BE32-E72D297353CC}">
              <c16:uniqueId val="{00000003-F5E6-4822-BFAB-1BD2EBA705D2}"/>
            </c:ext>
          </c:extLst>
        </c:ser>
        <c:dLbls>
          <c:showLegendKey val="0"/>
          <c:showVal val="0"/>
          <c:showCatName val="0"/>
          <c:showSerName val="0"/>
          <c:showPercent val="0"/>
          <c:showBubbleSize val="0"/>
        </c:dLbls>
        <c:axId val="603220015"/>
        <c:axId val="1"/>
      </c:scatterChart>
      <c:valAx>
        <c:axId val="603220015"/>
        <c:scaling>
          <c:orientation val="minMax"/>
        </c:scaling>
        <c:delete val="0"/>
        <c:axPos val="b"/>
        <c:majorGridlines/>
        <c:numFmt formatCode="m/d/yy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in val="40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Flow (gpm)</a:t>
                </a:r>
              </a:p>
            </c:rich>
          </c:tx>
          <c:layout>
            <c:manualLayout>
              <c:xMode val="edge"/>
              <c:yMode val="edge"/>
              <c:x val="8.2513123359580047E-3"/>
              <c:y val="0.37038385826771653"/>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3220015"/>
        <c:crosses val="autoZero"/>
        <c:crossBetween val="midCat"/>
        <c:majorUnit val="100"/>
      </c:valAx>
    </c:plotArea>
    <c:legend>
      <c:legendPos val="r"/>
      <c:layout>
        <c:manualLayout>
          <c:xMode val="edge"/>
          <c:yMode val="edge"/>
          <c:x val="0.32918143044619425"/>
          <c:y val="0.90170439632545929"/>
          <c:w val="0.4644127296587926"/>
          <c:h val="7.077263779527565E-2"/>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BPSOU</a:t>
            </a:r>
            <a:r>
              <a:rPr lang="en-US" baseline="0"/>
              <a:t> Sub</a:t>
            </a:r>
            <a:r>
              <a:rPr lang="en-US"/>
              <a:t> Drain Vault Level and</a:t>
            </a:r>
            <a:r>
              <a:rPr lang="en-US" baseline="0"/>
              <a:t> </a:t>
            </a:r>
            <a:r>
              <a:rPr lang="en-US"/>
              <a:t>Pumping Rate </a:t>
            </a:r>
          </a:p>
        </c:rich>
      </c:tx>
      <c:overlay val="0"/>
    </c:title>
    <c:autoTitleDeleted val="0"/>
    <c:plotArea>
      <c:layout>
        <c:manualLayout>
          <c:layoutTarget val="inner"/>
          <c:xMode val="edge"/>
          <c:yMode val="edge"/>
          <c:x val="7.6802971979348558E-2"/>
          <c:y val="8.030297217719895E-2"/>
          <c:w val="0.81229961459626132"/>
          <c:h val="0.77723838590650041"/>
        </c:manualLayout>
      </c:layout>
      <c:scatterChart>
        <c:scatterStyle val="lineMarker"/>
        <c:varyColors val="0"/>
        <c:ser>
          <c:idx val="1"/>
          <c:order val="0"/>
          <c:tx>
            <c:v>BPSOU Subdrain Flow</c:v>
          </c:tx>
          <c:marker>
            <c:symbol val="none"/>
          </c:marker>
          <c:xVal>
            <c:numRef>
              <c:f>MSD!$A$5:$A$185</c:f>
              <c:numCache>
                <c:formatCode>[$-409]d\-mmm\-yy;@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MSD!$F$5:$F$185</c:f>
              <c:numCache>
                <c:formatCode>0</c:formatCode>
                <c:ptCount val="91"/>
                <c:pt idx="0">
                  <c:v>441.95374999967845</c:v>
                </c:pt>
                <c:pt idx="1">
                  <c:v>442.73509433845567</c:v>
                </c:pt>
                <c:pt idx="2">
                  <c:v>442.65498281786944</c:v>
                </c:pt>
                <c:pt idx="3">
                  <c:v>441.55052264665079</c:v>
                </c:pt>
                <c:pt idx="4">
                  <c:v>444.95934426263472</c:v>
                </c:pt>
                <c:pt idx="5">
                  <c:v>458.43496503571146</c:v>
                </c:pt>
                <c:pt idx="6">
                  <c:v>451.89151291396439</c:v>
                </c:pt>
                <c:pt idx="7">
                  <c:v>448.44887218005857</c:v>
                </c:pt>
                <c:pt idx="8">
                  <c:v>445.41139240604781</c:v>
                </c:pt>
                <c:pt idx="9">
                  <c:v>442.16981132114319</c:v>
                </c:pt>
                <c:pt idx="10">
                  <c:v>440.81045296059966</c:v>
                </c:pt>
                <c:pt idx="11">
                  <c:v>441.06053412584799</c:v>
                </c:pt>
                <c:pt idx="12">
                  <c:v>441.58599221669874</c:v>
                </c:pt>
                <c:pt idx="13">
                  <c:v>436.86190476294269</c:v>
                </c:pt>
                <c:pt idx="14">
                  <c:v>439.57545126501583</c:v>
                </c:pt>
                <c:pt idx="15">
                  <c:v>437.91839464985253</c:v>
                </c:pt>
                <c:pt idx="16">
                  <c:v>440.69898990002633</c:v>
                </c:pt>
                <c:pt idx="17">
                  <c:v>438.62815884624007</c:v>
                </c:pt>
                <c:pt idx="18">
                  <c:v>435.04275862173756</c:v>
                </c:pt>
                <c:pt idx="19">
                  <c:v>445.03546099180551</c:v>
                </c:pt>
                <c:pt idx="20">
                  <c:v>436.90476190579989</c:v>
                </c:pt>
                <c:pt idx="21">
                  <c:v>436.82795699034091</c:v>
                </c:pt>
                <c:pt idx="22">
                  <c:v>442.29059233413597</c:v>
                </c:pt>
                <c:pt idx="23">
                  <c:v>442.19368420908131</c:v>
                </c:pt>
                <c:pt idx="24">
                  <c:v>441.78571428571422</c:v>
                </c:pt>
                <c:pt idx="25">
                  <c:v>446.9531250006504</c:v>
                </c:pt>
                <c:pt idx="26">
                  <c:v>450.50329670175984</c:v>
                </c:pt>
                <c:pt idx="27">
                  <c:v>444.35763888745186</c:v>
                </c:pt>
                <c:pt idx="28">
                  <c:v>443.01724138073303</c:v>
                </c:pt>
                <c:pt idx="29">
                  <c:v>442.26026489963942</c:v>
                </c:pt>
                <c:pt idx="30">
                  <c:v>442.28047808846992</c:v>
                </c:pt>
                <c:pt idx="31">
                  <c:v>440.25314685422205</c:v>
                </c:pt>
                <c:pt idx="32">
                  <c:v>441.03618421187747</c:v>
                </c:pt>
                <c:pt idx="33">
                  <c:v>441.24625407132663</c:v>
                </c:pt>
                <c:pt idx="34">
                  <c:v>438.58267148014443</c:v>
                </c:pt>
                <c:pt idx="35">
                  <c:v>436.16838488077201</c:v>
                </c:pt>
                <c:pt idx="36">
                  <c:v>437.03703703797925</c:v>
                </c:pt>
                <c:pt idx="37">
                  <c:v>442.43695652173915</c:v>
                </c:pt>
                <c:pt idx="38">
                  <c:v>446.78530612202439</c:v>
                </c:pt>
                <c:pt idx="39">
                  <c:v>442.8471248254798</c:v>
                </c:pt>
                <c:pt idx="40">
                  <c:v>425.15824468183831</c:v>
                </c:pt>
                <c:pt idx="41">
                  <c:v>448.9457831322153</c:v>
                </c:pt>
                <c:pt idx="42">
                  <c:v>434.01231883911521</c:v>
                </c:pt>
                <c:pt idx="43">
                  <c:v>432.82519685198065</c:v>
                </c:pt>
                <c:pt idx="44">
                  <c:v>433.40482758725085</c:v>
                </c:pt>
                <c:pt idx="45">
                  <c:v>430.37542661979245</c:v>
                </c:pt>
                <c:pt idx="46">
                  <c:v>433.14880546006236</c:v>
                </c:pt>
                <c:pt idx="47">
                  <c:v>432.27642857214749</c:v>
                </c:pt>
                <c:pt idx="48">
                  <c:v>427.14285714179158</c:v>
                </c:pt>
                <c:pt idx="49">
                  <c:v>430.50847457559161</c:v>
                </c:pt>
                <c:pt idx="50">
                  <c:v>454.53464052218413</c:v>
                </c:pt>
                <c:pt idx="51">
                  <c:v>453.35985663006772</c:v>
                </c:pt>
                <c:pt idx="52">
                  <c:v>458.00359712345295</c:v>
                </c:pt>
                <c:pt idx="53">
                  <c:v>456.29139072706971</c:v>
                </c:pt>
                <c:pt idx="54">
                  <c:v>457.12352941332983</c:v>
                </c:pt>
                <c:pt idx="55">
                  <c:v>450.6161971819904</c:v>
                </c:pt>
                <c:pt idx="56">
                  <c:v>458.33333333333331</c:v>
                </c:pt>
                <c:pt idx="57">
                  <c:v>457.70168350168348</c:v>
                </c:pt>
                <c:pt idx="58">
                  <c:v>448.02631579025802</c:v>
                </c:pt>
                <c:pt idx="59">
                  <c:v>443.72842105226908</c:v>
                </c:pt>
                <c:pt idx="60">
                  <c:v>438.40830449932952</c:v>
                </c:pt>
                <c:pt idx="61">
                  <c:v>438.48039215786366</c:v>
                </c:pt>
                <c:pt idx="62">
                  <c:v>433.34770318056854</c:v>
                </c:pt>
                <c:pt idx="63">
                  <c:v>431.76567656699319</c:v>
                </c:pt>
                <c:pt idx="64">
                  <c:v>431.24999999962535</c:v>
                </c:pt>
                <c:pt idx="65">
                  <c:v>428.17429466990887</c:v>
                </c:pt>
                <c:pt idx="66">
                  <c:v>429.30217391412992</c:v>
                </c:pt>
                <c:pt idx="67">
                  <c:v>432.35070422393431</c:v>
                </c:pt>
                <c:pt idx="68">
                  <c:v>423.44890511056843</c:v>
                </c:pt>
                <c:pt idx="69">
                  <c:v>428.125</c:v>
                </c:pt>
                <c:pt idx="70">
                  <c:v>427.09105058443146</c:v>
                </c:pt>
                <c:pt idx="71">
                  <c:v>437.66644518272426</c:v>
                </c:pt>
                <c:pt idx="72">
                  <c:v>449.6791208802714</c:v>
                </c:pt>
                <c:pt idx="73">
                  <c:v>437.85919540229884</c:v>
                </c:pt>
                <c:pt idx="74">
                  <c:v>418.05080645239786</c:v>
                </c:pt>
                <c:pt idx="75">
                  <c:v>436.64745762815255</c:v>
                </c:pt>
                <c:pt idx="76">
                  <c:v>442.51756272512222</c:v>
                </c:pt>
                <c:pt idx="77">
                  <c:v>384.64419475655433</c:v>
                </c:pt>
                <c:pt idx="78">
                  <c:v>429.20875420875421</c:v>
                </c:pt>
                <c:pt idx="79">
                  <c:v>464.61125827886207</c:v>
                </c:pt>
                <c:pt idx="80">
                  <c:v>464.37728937570517</c:v>
                </c:pt>
                <c:pt idx="81">
                  <c:v>464.51700288122095</c:v>
                </c:pt>
                <c:pt idx="82">
                  <c:v>462.60244897827295</c:v>
                </c:pt>
                <c:pt idx="83">
                  <c:v>462.11507692340797</c:v>
                </c:pt>
                <c:pt idx="84">
                  <c:v>456.09108280153322</c:v>
                </c:pt>
                <c:pt idx="85">
                  <c:v>461.01929824561404</c:v>
                </c:pt>
                <c:pt idx="86">
                  <c:v>447.85156249918538</c:v>
                </c:pt>
                <c:pt idx="87">
                  <c:v>449.12891986172025</c:v>
                </c:pt>
                <c:pt idx="88">
                  <c:v>450.31545741391074</c:v>
                </c:pt>
                <c:pt idx="89">
                  <c:v>445.73378839732123</c:v>
                </c:pt>
                <c:pt idx="90">
                  <c:v>444.8626582275204</c:v>
                </c:pt>
              </c:numCache>
            </c:numRef>
          </c:yVal>
          <c:smooth val="0"/>
          <c:extLst>
            <c:ext xmlns:c16="http://schemas.microsoft.com/office/drawing/2014/chart" uri="{C3380CC4-5D6E-409C-BE32-E72D297353CC}">
              <c16:uniqueId val="{00000000-434D-40AE-BB26-80E5D57ECC7D}"/>
            </c:ext>
          </c:extLst>
        </c:ser>
        <c:dLbls>
          <c:showLegendKey val="0"/>
          <c:showVal val="0"/>
          <c:showCatName val="0"/>
          <c:showSerName val="0"/>
          <c:showPercent val="0"/>
          <c:showBubbleSize val="0"/>
        </c:dLbls>
        <c:axId val="608914959"/>
        <c:axId val="1"/>
      </c:scatterChart>
      <c:scatterChart>
        <c:scatterStyle val="lineMarker"/>
        <c:varyColors val="0"/>
        <c:ser>
          <c:idx val="0"/>
          <c:order val="1"/>
          <c:tx>
            <c:v>BPSOU Subdrain Vault Level</c:v>
          </c:tx>
          <c:marker>
            <c:symbol val="none"/>
          </c:marker>
          <c:xVal>
            <c:numRef>
              <c:f>MSD!$A$5:$A$185</c:f>
              <c:numCache>
                <c:formatCode>[$-409]d\-mmm\-yy;@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MSD!$I$5:$I$185</c:f>
              <c:numCache>
                <c:formatCode>0.00</c:formatCode>
                <c:ptCount val="91"/>
                <c:pt idx="0">
                  <c:v>43.6</c:v>
                </c:pt>
                <c:pt idx="1">
                  <c:v>43.61</c:v>
                </c:pt>
                <c:pt idx="2">
                  <c:v>43.61</c:v>
                </c:pt>
                <c:pt idx="3">
                  <c:v>43.6</c:v>
                </c:pt>
                <c:pt idx="4">
                  <c:v>43.6</c:v>
                </c:pt>
                <c:pt idx="5">
                  <c:v>43.6</c:v>
                </c:pt>
                <c:pt idx="6">
                  <c:v>43.6</c:v>
                </c:pt>
                <c:pt idx="7">
                  <c:v>43.6</c:v>
                </c:pt>
                <c:pt idx="8">
                  <c:v>43.6</c:v>
                </c:pt>
                <c:pt idx="9">
                  <c:v>43.6</c:v>
                </c:pt>
                <c:pt idx="10">
                  <c:v>43.58</c:v>
                </c:pt>
                <c:pt idx="11">
                  <c:v>43.61</c:v>
                </c:pt>
                <c:pt idx="12">
                  <c:v>43.63</c:v>
                </c:pt>
                <c:pt idx="13">
                  <c:v>43.62</c:v>
                </c:pt>
                <c:pt idx="14">
                  <c:v>43.59</c:v>
                </c:pt>
                <c:pt idx="15">
                  <c:v>43.63</c:v>
                </c:pt>
                <c:pt idx="16">
                  <c:v>43.6</c:v>
                </c:pt>
                <c:pt idx="17">
                  <c:v>43.62</c:v>
                </c:pt>
                <c:pt idx="18">
                  <c:v>43.61</c:v>
                </c:pt>
                <c:pt idx="19">
                  <c:v>43.66</c:v>
                </c:pt>
                <c:pt idx="20">
                  <c:v>43.67</c:v>
                </c:pt>
                <c:pt idx="21">
                  <c:v>43.63</c:v>
                </c:pt>
                <c:pt idx="22">
                  <c:v>43.63</c:v>
                </c:pt>
                <c:pt idx="23">
                  <c:v>43.58</c:v>
                </c:pt>
                <c:pt idx="24">
                  <c:v>43.65</c:v>
                </c:pt>
                <c:pt idx="25">
                  <c:v>43.65</c:v>
                </c:pt>
                <c:pt idx="26">
                  <c:v>43.59</c:v>
                </c:pt>
                <c:pt idx="27">
                  <c:v>43.63</c:v>
                </c:pt>
                <c:pt idx="28">
                  <c:v>43.64</c:v>
                </c:pt>
                <c:pt idx="29">
                  <c:v>43.64</c:v>
                </c:pt>
                <c:pt idx="30">
                  <c:v>43.6</c:v>
                </c:pt>
                <c:pt idx="31">
                  <c:v>43.6</c:v>
                </c:pt>
                <c:pt idx="32">
                  <c:v>43.59</c:v>
                </c:pt>
                <c:pt idx="33">
                  <c:v>43.64</c:v>
                </c:pt>
                <c:pt idx="34">
                  <c:v>43.59</c:v>
                </c:pt>
                <c:pt idx="35">
                  <c:v>43.65</c:v>
                </c:pt>
                <c:pt idx="36">
                  <c:v>43.65</c:v>
                </c:pt>
                <c:pt idx="37">
                  <c:v>43.64</c:v>
                </c:pt>
                <c:pt idx="38">
                  <c:v>43.64</c:v>
                </c:pt>
                <c:pt idx="39">
                  <c:v>43.6</c:v>
                </c:pt>
                <c:pt idx="40">
                  <c:v>43.61</c:v>
                </c:pt>
                <c:pt idx="41">
                  <c:v>43.65</c:v>
                </c:pt>
                <c:pt idx="42">
                  <c:v>43.59</c:v>
                </c:pt>
                <c:pt idx="43">
                  <c:v>43.58</c:v>
                </c:pt>
                <c:pt idx="44">
                  <c:v>43.65</c:v>
                </c:pt>
                <c:pt idx="45">
                  <c:v>43.62</c:v>
                </c:pt>
                <c:pt idx="46">
                  <c:v>43.63</c:v>
                </c:pt>
                <c:pt idx="47">
                  <c:v>43.64</c:v>
                </c:pt>
                <c:pt idx="48">
                  <c:v>43.6</c:v>
                </c:pt>
                <c:pt idx="49">
                  <c:v>43.57</c:v>
                </c:pt>
                <c:pt idx="50">
                  <c:v>45.33</c:v>
                </c:pt>
                <c:pt idx="51">
                  <c:v>46.21</c:v>
                </c:pt>
                <c:pt idx="52">
                  <c:v>43.59</c:v>
                </c:pt>
                <c:pt idx="53">
                  <c:v>50.8</c:v>
                </c:pt>
                <c:pt idx="54">
                  <c:v>43.58</c:v>
                </c:pt>
                <c:pt idx="55">
                  <c:v>44.92</c:v>
                </c:pt>
                <c:pt idx="56">
                  <c:v>48.57</c:v>
                </c:pt>
                <c:pt idx="57">
                  <c:v>43.63</c:v>
                </c:pt>
                <c:pt idx="58">
                  <c:v>43.59</c:v>
                </c:pt>
                <c:pt idx="59">
                  <c:v>43.59</c:v>
                </c:pt>
                <c:pt idx="60">
                  <c:v>43.63</c:v>
                </c:pt>
                <c:pt idx="61">
                  <c:v>43.65</c:v>
                </c:pt>
                <c:pt idx="62">
                  <c:v>43.64</c:v>
                </c:pt>
                <c:pt idx="63">
                  <c:v>43.6</c:v>
                </c:pt>
                <c:pt idx="64">
                  <c:v>43.59</c:v>
                </c:pt>
                <c:pt idx="65">
                  <c:v>43.59</c:v>
                </c:pt>
                <c:pt idx="66">
                  <c:v>43.63</c:v>
                </c:pt>
                <c:pt idx="67">
                  <c:v>43.58</c:v>
                </c:pt>
                <c:pt idx="68">
                  <c:v>43.65</c:v>
                </c:pt>
                <c:pt idx="69">
                  <c:v>43.63</c:v>
                </c:pt>
                <c:pt idx="70">
                  <c:v>43.63</c:v>
                </c:pt>
                <c:pt idx="71">
                  <c:v>46.24</c:v>
                </c:pt>
                <c:pt idx="72">
                  <c:v>43.57</c:v>
                </c:pt>
                <c:pt idx="73">
                  <c:v>43.6</c:v>
                </c:pt>
                <c:pt idx="74">
                  <c:v>43.6</c:v>
                </c:pt>
                <c:pt idx="75">
                  <c:v>43.59</c:v>
                </c:pt>
                <c:pt idx="76">
                  <c:v>43.64</c:v>
                </c:pt>
                <c:pt idx="77">
                  <c:v>56.61</c:v>
                </c:pt>
                <c:pt idx="78">
                  <c:v>43.96</c:v>
                </c:pt>
                <c:pt idx="79">
                  <c:v>43.63</c:v>
                </c:pt>
                <c:pt idx="80">
                  <c:v>43.64</c:v>
                </c:pt>
                <c:pt idx="81">
                  <c:v>43.59</c:v>
                </c:pt>
                <c:pt idx="82">
                  <c:v>43.63</c:v>
                </c:pt>
                <c:pt idx="83">
                  <c:v>43.63</c:v>
                </c:pt>
                <c:pt idx="84">
                  <c:v>43.65</c:v>
                </c:pt>
                <c:pt idx="85">
                  <c:v>43.65</c:v>
                </c:pt>
                <c:pt idx="86">
                  <c:v>43.64</c:v>
                </c:pt>
                <c:pt idx="87">
                  <c:v>43.63</c:v>
                </c:pt>
                <c:pt idx="88">
                  <c:v>43.62</c:v>
                </c:pt>
                <c:pt idx="89">
                  <c:v>43.62</c:v>
                </c:pt>
                <c:pt idx="90">
                  <c:v>43.56</c:v>
                </c:pt>
              </c:numCache>
            </c:numRef>
          </c:yVal>
          <c:smooth val="0"/>
          <c:extLst>
            <c:ext xmlns:c16="http://schemas.microsoft.com/office/drawing/2014/chart" uri="{C3380CC4-5D6E-409C-BE32-E72D297353CC}">
              <c16:uniqueId val="{00000001-434D-40AE-BB26-80E5D57ECC7D}"/>
            </c:ext>
          </c:extLst>
        </c:ser>
        <c:dLbls>
          <c:showLegendKey val="0"/>
          <c:showVal val="0"/>
          <c:showCatName val="0"/>
          <c:showSerName val="0"/>
          <c:showPercent val="0"/>
          <c:showBubbleSize val="0"/>
        </c:dLbls>
        <c:axId val="3"/>
        <c:axId val="4"/>
      </c:scatterChart>
      <c:valAx>
        <c:axId val="608914959"/>
        <c:scaling>
          <c:orientation val="minMax"/>
        </c:scaling>
        <c:delete val="0"/>
        <c:axPos val="b"/>
        <c:majorGridlines/>
        <c:numFmt formatCode="m/d/yy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500"/>
          <c:min val="30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Flow (gpm)</a:t>
                </a:r>
              </a:p>
            </c:rich>
          </c:tx>
          <c:layout>
            <c:manualLayout>
              <c:xMode val="edge"/>
              <c:yMode val="edge"/>
              <c:x val="8.0106201137669173E-3"/>
              <c:y val="0.42680003699416064"/>
            </c:manualLayout>
          </c:layout>
          <c:overlay val="0"/>
        </c:title>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8914959"/>
        <c:crosses val="autoZero"/>
        <c:crossBetween val="midCat"/>
      </c:valAx>
      <c:valAx>
        <c:axId val="3"/>
        <c:scaling>
          <c:orientation val="minMax"/>
        </c:scaling>
        <c:delete val="1"/>
        <c:axPos val="b"/>
        <c:numFmt formatCode="[$-409]d\-mmm\-yy;@" sourceLinked="1"/>
        <c:majorTickMark val="out"/>
        <c:minorTickMark val="none"/>
        <c:tickLblPos val="nextTo"/>
        <c:crossAx val="4"/>
        <c:crosses val="autoZero"/>
        <c:crossBetween val="midCat"/>
      </c:valAx>
      <c:valAx>
        <c:axId val="4"/>
        <c:scaling>
          <c:orientation val="minMax"/>
          <c:max val="58"/>
          <c:min val="40"/>
        </c:scaling>
        <c:delete val="0"/>
        <c:axPos val="r"/>
        <c:title>
          <c:tx>
            <c:rich>
              <a:bodyPr rot="-5400000" vert="horz"/>
              <a:lstStyle/>
              <a:p>
                <a:pPr>
                  <a:defRPr b="1"/>
                </a:pPr>
                <a:r>
                  <a:rPr lang="en-US" b="1"/>
                  <a:t>Level (inches)</a:t>
                </a:r>
              </a:p>
            </c:rich>
          </c:tx>
          <c:overlay val="0"/>
        </c:title>
        <c:numFmt formatCode="0.00" sourceLinked="1"/>
        <c:majorTickMark val="out"/>
        <c:minorTickMark val="none"/>
        <c:tickLblPos val="nextTo"/>
        <c:crossAx val="3"/>
        <c:crosses val="max"/>
        <c:crossBetween val="midCat"/>
      </c:valAx>
    </c:plotArea>
    <c:legend>
      <c:legendPos val="r"/>
      <c:layout>
        <c:manualLayout>
          <c:xMode val="edge"/>
          <c:yMode val="edge"/>
          <c:x val="0.40213523131672596"/>
          <c:y val="0.95018226002430128"/>
          <c:w val="0.22953736654804274"/>
          <c:h val="4.7387606318347486E-2"/>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West Camp Pump Well - Water Level and</a:t>
            </a:r>
            <a:r>
              <a:rPr lang="en-US" baseline="0"/>
              <a:t> </a:t>
            </a:r>
            <a:r>
              <a:rPr lang="en-US"/>
              <a:t>Flow </a:t>
            </a:r>
          </a:p>
        </c:rich>
      </c:tx>
      <c:overlay val="0"/>
    </c:title>
    <c:autoTitleDeleted val="0"/>
    <c:plotArea>
      <c:layout>
        <c:manualLayout>
          <c:layoutTarget val="inner"/>
          <c:xMode val="edge"/>
          <c:yMode val="edge"/>
          <c:x val="0.11284001166520849"/>
          <c:y val="8.0835740281323301E-2"/>
          <c:w val="0.79111009621162476"/>
          <c:h val="0.79090909090909112"/>
        </c:manualLayout>
      </c:layout>
      <c:scatterChart>
        <c:scatterStyle val="lineMarker"/>
        <c:varyColors val="0"/>
        <c:ser>
          <c:idx val="2"/>
          <c:order val="1"/>
          <c:tx>
            <c:v>W.Camp WL Elev.</c:v>
          </c:tx>
          <c:marker>
            <c:symbol val="none"/>
          </c:marker>
          <c:xVal>
            <c:numRef>
              <c:f>W.Camp!$A$4:$A$184</c:f>
              <c:numCache>
                <c:formatCode>[$-409]d\-mmm\-yy;@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W.Camp!$F$4:$F$184</c:f>
              <c:numCache>
                <c:formatCode>0.00</c:formatCode>
                <c:ptCount val="91"/>
                <c:pt idx="0">
                  <c:v>5421.45</c:v>
                </c:pt>
                <c:pt idx="1">
                  <c:v>5421.43</c:v>
                </c:pt>
                <c:pt idx="2">
                  <c:v>5421.43</c:v>
                </c:pt>
                <c:pt idx="3">
                  <c:v>5421.46</c:v>
                </c:pt>
                <c:pt idx="4">
                  <c:v>5421.46</c:v>
                </c:pt>
                <c:pt idx="5">
                  <c:v>5421.44</c:v>
                </c:pt>
                <c:pt idx="6">
                  <c:v>5421.43</c:v>
                </c:pt>
                <c:pt idx="7">
                  <c:v>5421.45</c:v>
                </c:pt>
                <c:pt idx="8">
                  <c:v>5421.43</c:v>
                </c:pt>
                <c:pt idx="9">
                  <c:v>5421.49</c:v>
                </c:pt>
                <c:pt idx="10">
                  <c:v>5421.43</c:v>
                </c:pt>
                <c:pt idx="11">
                  <c:v>5421.41</c:v>
                </c:pt>
                <c:pt idx="12">
                  <c:v>5421.4</c:v>
                </c:pt>
                <c:pt idx="13">
                  <c:v>5421.44</c:v>
                </c:pt>
                <c:pt idx="14">
                  <c:v>5421.44</c:v>
                </c:pt>
                <c:pt idx="15">
                  <c:v>5421.4</c:v>
                </c:pt>
                <c:pt idx="16">
                  <c:v>5421.42</c:v>
                </c:pt>
                <c:pt idx="17">
                  <c:v>5421.43</c:v>
                </c:pt>
                <c:pt idx="18">
                  <c:v>5421.4</c:v>
                </c:pt>
                <c:pt idx="19">
                  <c:v>5421.41</c:v>
                </c:pt>
                <c:pt idx="20">
                  <c:v>5421.4</c:v>
                </c:pt>
                <c:pt idx="21">
                  <c:v>5421.45</c:v>
                </c:pt>
                <c:pt idx="22">
                  <c:v>5421.42</c:v>
                </c:pt>
                <c:pt idx="23">
                  <c:v>5421.42</c:v>
                </c:pt>
                <c:pt idx="24">
                  <c:v>5421.43</c:v>
                </c:pt>
                <c:pt idx="25">
                  <c:v>5421.39</c:v>
                </c:pt>
                <c:pt idx="26">
                  <c:v>5421.35</c:v>
                </c:pt>
                <c:pt idx="27">
                  <c:v>5421.33</c:v>
                </c:pt>
                <c:pt idx="28">
                  <c:v>5421.33</c:v>
                </c:pt>
                <c:pt idx="29">
                  <c:v>5421.41</c:v>
                </c:pt>
                <c:pt idx="30">
                  <c:v>5421.37</c:v>
                </c:pt>
                <c:pt idx="31">
                  <c:v>5421.38</c:v>
                </c:pt>
                <c:pt idx="32">
                  <c:v>5421.37</c:v>
                </c:pt>
                <c:pt idx="33">
                  <c:v>5421.36</c:v>
                </c:pt>
                <c:pt idx="34">
                  <c:v>5421.33</c:v>
                </c:pt>
                <c:pt idx="35">
                  <c:v>5421.36</c:v>
                </c:pt>
                <c:pt idx="36">
                  <c:v>5421.39</c:v>
                </c:pt>
                <c:pt idx="37">
                  <c:v>5421.34</c:v>
                </c:pt>
                <c:pt idx="38">
                  <c:v>5421.34</c:v>
                </c:pt>
                <c:pt idx="39">
                  <c:v>5421.34</c:v>
                </c:pt>
                <c:pt idx="40">
                  <c:v>5421.33</c:v>
                </c:pt>
                <c:pt idx="41">
                  <c:v>5421.35</c:v>
                </c:pt>
                <c:pt idx="42">
                  <c:v>5421.35</c:v>
                </c:pt>
                <c:pt idx="43">
                  <c:v>5421.37</c:v>
                </c:pt>
                <c:pt idx="44">
                  <c:v>5421.35</c:v>
                </c:pt>
                <c:pt idx="45">
                  <c:v>5421.36</c:v>
                </c:pt>
                <c:pt idx="46">
                  <c:v>5421.37</c:v>
                </c:pt>
                <c:pt idx="47">
                  <c:v>5421.39</c:v>
                </c:pt>
                <c:pt idx="48">
                  <c:v>5421.35</c:v>
                </c:pt>
                <c:pt idx="49">
                  <c:v>5421.38</c:v>
                </c:pt>
                <c:pt idx="50">
                  <c:v>5421.35</c:v>
                </c:pt>
                <c:pt idx="51">
                  <c:v>5421.37</c:v>
                </c:pt>
                <c:pt idx="52">
                  <c:v>5421.39</c:v>
                </c:pt>
                <c:pt idx="53">
                  <c:v>5421.4</c:v>
                </c:pt>
                <c:pt idx="54">
                  <c:v>5421.35</c:v>
                </c:pt>
                <c:pt idx="55">
                  <c:v>5421.4</c:v>
                </c:pt>
                <c:pt idx="56">
                  <c:v>5421.4</c:v>
                </c:pt>
                <c:pt idx="57">
                  <c:v>5421.39</c:v>
                </c:pt>
                <c:pt idx="58">
                  <c:v>5421.35</c:v>
                </c:pt>
                <c:pt idx="59">
                  <c:v>5421.38</c:v>
                </c:pt>
                <c:pt idx="60">
                  <c:v>5421.37</c:v>
                </c:pt>
                <c:pt idx="61">
                  <c:v>5421.42</c:v>
                </c:pt>
                <c:pt idx="62">
                  <c:v>5421.41</c:v>
                </c:pt>
                <c:pt idx="63">
                  <c:v>5421.43</c:v>
                </c:pt>
                <c:pt idx="64">
                  <c:v>5421.39</c:v>
                </c:pt>
                <c:pt idx="65">
                  <c:v>5421.41</c:v>
                </c:pt>
                <c:pt idx="66">
                  <c:v>5421.33</c:v>
                </c:pt>
                <c:pt idx="67">
                  <c:v>5421.34</c:v>
                </c:pt>
                <c:pt idx="68">
                  <c:v>5421.33</c:v>
                </c:pt>
                <c:pt idx="69">
                  <c:v>5421.34</c:v>
                </c:pt>
                <c:pt idx="70">
                  <c:v>5421.36</c:v>
                </c:pt>
                <c:pt idx="71">
                  <c:v>5421.36</c:v>
                </c:pt>
                <c:pt idx="72">
                  <c:v>5421.41</c:v>
                </c:pt>
                <c:pt idx="73">
                  <c:v>5421.44</c:v>
                </c:pt>
                <c:pt idx="74">
                  <c:v>5421.44</c:v>
                </c:pt>
                <c:pt idx="75">
                  <c:v>5421.45</c:v>
                </c:pt>
                <c:pt idx="76">
                  <c:v>5421.4</c:v>
                </c:pt>
                <c:pt idx="77">
                  <c:v>5421.42</c:v>
                </c:pt>
                <c:pt idx="78">
                  <c:v>5421.4</c:v>
                </c:pt>
                <c:pt idx="79">
                  <c:v>5421.45</c:v>
                </c:pt>
                <c:pt idx="80">
                  <c:v>5421.56</c:v>
                </c:pt>
                <c:pt idx="81">
                  <c:v>5421.74</c:v>
                </c:pt>
                <c:pt idx="82">
                  <c:v>5421.63</c:v>
                </c:pt>
                <c:pt idx="83">
                  <c:v>5421.59</c:v>
                </c:pt>
                <c:pt idx="84">
                  <c:v>5421.59</c:v>
                </c:pt>
                <c:pt idx="85">
                  <c:v>5421.47</c:v>
                </c:pt>
                <c:pt idx="86">
                  <c:v>5421.54</c:v>
                </c:pt>
                <c:pt idx="87">
                  <c:v>5421.56</c:v>
                </c:pt>
                <c:pt idx="88">
                  <c:v>5421.57</c:v>
                </c:pt>
                <c:pt idx="89">
                  <c:v>5421.6</c:v>
                </c:pt>
                <c:pt idx="90">
                  <c:v>5421.63</c:v>
                </c:pt>
              </c:numCache>
            </c:numRef>
          </c:yVal>
          <c:smooth val="0"/>
          <c:extLst>
            <c:ext xmlns:c16="http://schemas.microsoft.com/office/drawing/2014/chart" uri="{C3380CC4-5D6E-409C-BE32-E72D297353CC}">
              <c16:uniqueId val="{00000000-A298-49E3-870A-E376CAB823EF}"/>
            </c:ext>
          </c:extLst>
        </c:ser>
        <c:dLbls>
          <c:showLegendKey val="0"/>
          <c:showVal val="0"/>
          <c:showCatName val="0"/>
          <c:showSerName val="0"/>
          <c:showPercent val="0"/>
          <c:showBubbleSize val="0"/>
        </c:dLbls>
        <c:axId val="608914127"/>
        <c:axId val="1"/>
      </c:scatterChart>
      <c:scatterChart>
        <c:scatterStyle val="lineMarker"/>
        <c:varyColors val="0"/>
        <c:ser>
          <c:idx val="0"/>
          <c:order val="0"/>
          <c:tx>
            <c:v>W. Camp (Totalized Flow)</c:v>
          </c:tx>
          <c:marker>
            <c:symbol val="none"/>
          </c:marker>
          <c:xVal>
            <c:numRef>
              <c:f>W.Camp!$A$4:$A$184</c:f>
              <c:numCache>
                <c:formatCode>[$-409]d\-mmm\-yy;@</c:formatCode>
                <c:ptCount val="91"/>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xVal>
          <c:yVal>
            <c:numRef>
              <c:f>W.Camp!$E$4:$E$184</c:f>
              <c:numCache>
                <c:formatCode>0</c:formatCode>
                <c:ptCount val="91"/>
                <c:pt idx="0">
                  <c:v>164.84374999988006</c:v>
                </c:pt>
                <c:pt idx="1">
                  <c:v>168.63169811276308</c:v>
                </c:pt>
                <c:pt idx="2">
                  <c:v>166.02268041237113</c:v>
                </c:pt>
                <c:pt idx="3">
                  <c:v>165.94076654998418</c:v>
                </c:pt>
                <c:pt idx="4">
                  <c:v>169.34426229521122</c:v>
                </c:pt>
                <c:pt idx="5">
                  <c:v>167.13286713313926</c:v>
                </c:pt>
                <c:pt idx="6">
                  <c:v>164.8981549811248</c:v>
                </c:pt>
                <c:pt idx="7">
                  <c:v>168.0924812028604</c:v>
                </c:pt>
                <c:pt idx="8">
                  <c:v>164.95253164593424</c:v>
                </c:pt>
                <c:pt idx="9">
                  <c:v>166.55622641524067</c:v>
                </c:pt>
                <c:pt idx="10">
                  <c:v>165.89756097520601</c:v>
                </c:pt>
                <c:pt idx="11">
                  <c:v>163.64985163249975</c:v>
                </c:pt>
                <c:pt idx="12">
                  <c:v>163.52140077776571</c:v>
                </c:pt>
                <c:pt idx="13">
                  <c:v>163.77551020447072</c:v>
                </c:pt>
                <c:pt idx="14">
                  <c:v>166.10974729297726</c:v>
                </c:pt>
                <c:pt idx="15">
                  <c:v>163.58729097028186</c:v>
                </c:pt>
                <c:pt idx="16">
                  <c:v>163.46801346839791</c:v>
                </c:pt>
                <c:pt idx="17">
                  <c:v>164.12418772618358</c:v>
                </c:pt>
                <c:pt idx="18">
                  <c:v>162.8020689659094</c:v>
                </c:pt>
                <c:pt idx="19">
                  <c:v>164.45035460952175</c:v>
                </c:pt>
                <c:pt idx="20">
                  <c:v>163.01020408201992</c:v>
                </c:pt>
                <c:pt idx="21">
                  <c:v>166.66666666708392</c:v>
                </c:pt>
                <c:pt idx="22">
                  <c:v>164.9825783970787</c:v>
                </c:pt>
                <c:pt idx="23">
                  <c:v>164.12280701700755</c:v>
                </c:pt>
                <c:pt idx="24">
                  <c:v>165.31214285714282</c:v>
                </c:pt>
                <c:pt idx="25">
                  <c:v>163.63312500023812</c:v>
                </c:pt>
                <c:pt idx="26">
                  <c:v>159.75238095183596</c:v>
                </c:pt>
                <c:pt idx="27">
                  <c:v>158.02986111060005</c:v>
                </c:pt>
                <c:pt idx="28">
                  <c:v>156.89655172464177</c:v>
                </c:pt>
                <c:pt idx="29">
                  <c:v>158.36092715195164</c:v>
                </c:pt>
                <c:pt idx="30">
                  <c:v>161.65338645448318</c:v>
                </c:pt>
                <c:pt idx="31">
                  <c:v>161.36363636403047</c:v>
                </c:pt>
                <c:pt idx="32">
                  <c:v>157.89473684258897</c:v>
                </c:pt>
                <c:pt idx="33">
                  <c:v>158.46905537447267</c:v>
                </c:pt>
                <c:pt idx="34">
                  <c:v>156.40794223826714</c:v>
                </c:pt>
                <c:pt idx="35">
                  <c:v>156.22817869453309</c:v>
                </c:pt>
                <c:pt idx="36">
                  <c:v>160.64814814849447</c:v>
                </c:pt>
                <c:pt idx="37">
                  <c:v>156.56739130434784</c:v>
                </c:pt>
                <c:pt idx="38">
                  <c:v>155.20408163250556</c:v>
                </c:pt>
                <c:pt idx="39">
                  <c:v>155.81136044908769</c:v>
                </c:pt>
                <c:pt idx="40">
                  <c:v>150.1828457450296</c:v>
                </c:pt>
                <c:pt idx="41">
                  <c:v>159.71385542157475</c:v>
                </c:pt>
                <c:pt idx="42">
                  <c:v>155.61594202846041</c:v>
                </c:pt>
                <c:pt idx="43">
                  <c:v>157.08661417380429</c:v>
                </c:pt>
                <c:pt idx="44">
                  <c:v>156.85379310382609</c:v>
                </c:pt>
                <c:pt idx="45">
                  <c:v>155.16177474353412</c:v>
                </c:pt>
                <c:pt idx="46">
                  <c:v>157.16723549463075</c:v>
                </c:pt>
                <c:pt idx="47">
                  <c:v>156.29500000025993</c:v>
                </c:pt>
                <c:pt idx="48">
                  <c:v>153.57142857104546</c:v>
                </c:pt>
                <c:pt idx="49">
                  <c:v>156.18644067771956</c:v>
                </c:pt>
                <c:pt idx="50">
                  <c:v>153.59477124159633</c:v>
                </c:pt>
                <c:pt idx="51">
                  <c:v>151.47813620046404</c:v>
                </c:pt>
                <c:pt idx="52">
                  <c:v>156.25035971262281</c:v>
                </c:pt>
                <c:pt idx="53">
                  <c:v>157.32582781408436</c:v>
                </c:pt>
                <c:pt idx="54">
                  <c:v>155.37720588288494</c:v>
                </c:pt>
                <c:pt idx="55">
                  <c:v>155.98591549257412</c:v>
                </c:pt>
                <c:pt idx="56">
                  <c:v>154.89690721649484</c:v>
                </c:pt>
                <c:pt idx="57">
                  <c:v>158.33333333333334</c:v>
                </c:pt>
                <c:pt idx="58">
                  <c:v>154.65187969951884</c:v>
                </c:pt>
                <c:pt idx="59">
                  <c:v>156.0091228068901</c:v>
                </c:pt>
                <c:pt idx="60">
                  <c:v>156.57439446404624</c:v>
                </c:pt>
                <c:pt idx="61">
                  <c:v>157.27124183042434</c:v>
                </c:pt>
                <c:pt idx="62">
                  <c:v>158.96607773864667</c:v>
                </c:pt>
                <c:pt idx="63">
                  <c:v>159.53003300305517</c:v>
                </c:pt>
                <c:pt idx="64">
                  <c:v>160.96044776105418</c:v>
                </c:pt>
                <c:pt idx="65">
                  <c:v>163.32288401218156</c:v>
                </c:pt>
                <c:pt idx="66">
                  <c:v>161.45869565258252</c:v>
                </c:pt>
                <c:pt idx="67">
                  <c:v>161.04718309806341</c:v>
                </c:pt>
                <c:pt idx="68">
                  <c:v>158.12043795660745</c:v>
                </c:pt>
                <c:pt idx="69">
                  <c:v>157.81282051282051</c:v>
                </c:pt>
                <c:pt idx="70">
                  <c:v>159.19221789912112</c:v>
                </c:pt>
                <c:pt idx="71">
                  <c:v>149.16943521594683</c:v>
                </c:pt>
                <c:pt idx="72">
                  <c:v>152.74725274764356</c:v>
                </c:pt>
                <c:pt idx="73">
                  <c:v>153.66379310344828</c:v>
                </c:pt>
                <c:pt idx="74">
                  <c:v>152.06693548415649</c:v>
                </c:pt>
                <c:pt idx="75">
                  <c:v>160.04203389868402</c:v>
                </c:pt>
                <c:pt idx="76">
                  <c:v>154.16702508999171</c:v>
                </c:pt>
                <c:pt idx="77">
                  <c:v>154.11985018726591</c:v>
                </c:pt>
                <c:pt idx="78">
                  <c:v>155.97643097643098</c:v>
                </c:pt>
                <c:pt idx="79">
                  <c:v>156.66357615918196</c:v>
                </c:pt>
                <c:pt idx="80">
                  <c:v>141.98754578706141</c:v>
                </c:pt>
                <c:pt idx="81">
                  <c:v>135.33832853007772</c:v>
                </c:pt>
                <c:pt idx="82">
                  <c:v>161.02040816280623</c:v>
                </c:pt>
                <c:pt idx="83">
                  <c:v>160.88492307703834</c:v>
                </c:pt>
                <c:pt idx="84">
                  <c:v>155.73248407608671</c:v>
                </c:pt>
                <c:pt idx="85">
                  <c:v>157.94912280701755</c:v>
                </c:pt>
                <c:pt idx="86">
                  <c:v>152.92968749972181</c:v>
                </c:pt>
                <c:pt idx="87">
                  <c:v>153.52822299688933</c:v>
                </c:pt>
                <c:pt idx="88">
                  <c:v>156.34826498445679</c:v>
                </c:pt>
                <c:pt idx="89">
                  <c:v>157.08191126329794</c:v>
                </c:pt>
                <c:pt idx="90">
                  <c:v>158.90063291127535</c:v>
                </c:pt>
              </c:numCache>
            </c:numRef>
          </c:yVal>
          <c:smooth val="0"/>
          <c:extLst>
            <c:ext xmlns:c16="http://schemas.microsoft.com/office/drawing/2014/chart" uri="{C3380CC4-5D6E-409C-BE32-E72D297353CC}">
              <c16:uniqueId val="{00000001-A298-49E3-870A-E376CAB823EF}"/>
            </c:ext>
          </c:extLst>
        </c:ser>
        <c:dLbls>
          <c:showLegendKey val="0"/>
          <c:showVal val="0"/>
          <c:showCatName val="0"/>
          <c:showSerName val="0"/>
          <c:showPercent val="0"/>
          <c:showBubbleSize val="0"/>
        </c:dLbls>
        <c:axId val="3"/>
        <c:axId val="4"/>
      </c:scatterChart>
      <c:valAx>
        <c:axId val="608914127"/>
        <c:scaling>
          <c:orientation val="minMax"/>
        </c:scaling>
        <c:delete val="0"/>
        <c:axPos val="b"/>
        <c:majorGridlines/>
        <c:numFmt formatCode="m/d/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5422"/>
          <c:min val="5421"/>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WL Elevation (NAVD29 amsl ft)</a:t>
                </a:r>
              </a:p>
            </c:rich>
          </c:tx>
          <c:layout>
            <c:manualLayout>
              <c:xMode val="edge"/>
              <c:yMode val="edge"/>
              <c:x val="1.7817322834645669E-2"/>
              <c:y val="0.28787883136722126"/>
            </c:manualLayout>
          </c:layout>
          <c:overlay val="0"/>
        </c:title>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8914127"/>
        <c:crosses val="autoZero"/>
        <c:crossBetween val="midCat"/>
        <c:majorUnit val="0.2"/>
      </c:valAx>
      <c:valAx>
        <c:axId val="3"/>
        <c:scaling>
          <c:orientation val="minMax"/>
        </c:scaling>
        <c:delete val="1"/>
        <c:axPos val="b"/>
        <c:numFmt formatCode="[$-409]d\-mmm\-yy;@" sourceLinked="1"/>
        <c:majorTickMark val="out"/>
        <c:minorTickMark val="none"/>
        <c:tickLblPos val="nextTo"/>
        <c:crossAx val="4"/>
        <c:crosses val="autoZero"/>
        <c:crossBetween val="midCat"/>
      </c:valAx>
      <c:valAx>
        <c:axId val="4"/>
        <c:scaling>
          <c:orientation val="minMax"/>
          <c:max val="250"/>
          <c:min val="100"/>
        </c:scaling>
        <c:delete val="0"/>
        <c:axPos val="r"/>
        <c:title>
          <c:tx>
            <c:rich>
              <a:bodyPr/>
              <a:lstStyle/>
              <a:p>
                <a:pPr>
                  <a:defRPr b="1"/>
                </a:pPr>
                <a:r>
                  <a:rPr lang="en-US" b="1"/>
                  <a:t>Gallons</a:t>
                </a:r>
                <a:r>
                  <a:rPr lang="en-US" b="1" baseline="0"/>
                  <a:t> Per Minute (gpm)</a:t>
                </a:r>
                <a:endParaRPr lang="en-US" b="1"/>
              </a:p>
            </c:rich>
          </c:tx>
          <c:overlay val="0"/>
        </c:title>
        <c:numFmt formatCode="0" sourceLinked="1"/>
        <c:majorTickMark val="out"/>
        <c:minorTickMark val="none"/>
        <c:tickLblPos val="nextTo"/>
        <c:crossAx val="3"/>
        <c:crosses val="max"/>
        <c:crossBetween val="midCat"/>
      </c:valAx>
    </c:plotArea>
    <c:legend>
      <c:legendPos val="r"/>
      <c:layout>
        <c:manualLayout>
          <c:xMode val="edge"/>
          <c:yMode val="edge"/>
          <c:x val="0.36598401866433361"/>
          <c:y val="0.94410692588092338"/>
          <c:w val="0.24755123942840485"/>
          <c:h val="5.2247873633049835E-2"/>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mbria"/>
                <a:ea typeface="Cambria"/>
                <a:cs typeface="Cambria"/>
              </a:defRPr>
            </a:pPr>
            <a:r>
              <a:rPr lang="en-US"/>
              <a:t>BRW-01W and BRW-00 Pond Water Level </a:t>
            </a:r>
          </a:p>
        </c:rich>
      </c:tx>
      <c:overlay val="0"/>
    </c:title>
    <c:autoTitleDeleted val="0"/>
    <c:plotArea>
      <c:layout>
        <c:manualLayout>
          <c:layoutTarget val="inner"/>
          <c:xMode val="edge"/>
          <c:yMode val="edge"/>
          <c:x val="8.5209682123067954E-2"/>
          <c:y val="8.2077115170922296E-2"/>
          <c:w val="0.86816209748982087"/>
          <c:h val="0.7639469580275734"/>
        </c:manualLayout>
      </c:layout>
      <c:scatterChart>
        <c:scatterStyle val="smoothMarker"/>
        <c:varyColors val="0"/>
        <c:ser>
          <c:idx val="2"/>
          <c:order val="0"/>
          <c:tx>
            <c:v>BRW-01W WL (MP 5424.88')</c:v>
          </c:tx>
          <c:marker>
            <c:symbol val="none"/>
          </c:marker>
          <c:xVal>
            <c:numRef>
              <c:f>BRW!$A$4:$A$29</c:f>
              <c:numCache>
                <c:formatCode>m/d/yyyy</c:formatCode>
                <c:ptCount val="13"/>
                <c:pt idx="0">
                  <c:v>44293</c:v>
                </c:pt>
                <c:pt idx="1">
                  <c:v>44300</c:v>
                </c:pt>
                <c:pt idx="2">
                  <c:v>44307</c:v>
                </c:pt>
                <c:pt idx="3">
                  <c:v>44314</c:v>
                </c:pt>
                <c:pt idx="4">
                  <c:v>44321</c:v>
                </c:pt>
                <c:pt idx="5">
                  <c:v>44328</c:v>
                </c:pt>
                <c:pt idx="6">
                  <c:v>44335</c:v>
                </c:pt>
                <c:pt idx="7">
                  <c:v>44342</c:v>
                </c:pt>
                <c:pt idx="8">
                  <c:v>44349</c:v>
                </c:pt>
                <c:pt idx="9">
                  <c:v>44356</c:v>
                </c:pt>
                <c:pt idx="10">
                  <c:v>44363</c:v>
                </c:pt>
                <c:pt idx="11">
                  <c:v>44370</c:v>
                </c:pt>
                <c:pt idx="12">
                  <c:v>44377</c:v>
                </c:pt>
              </c:numCache>
            </c:numRef>
          </c:xVal>
          <c:yVal>
            <c:numRef>
              <c:f>BRW!$V$4:$V$29</c:f>
              <c:numCache>
                <c:formatCode>0.00</c:formatCode>
                <c:ptCount val="13"/>
                <c:pt idx="0">
                  <c:v>5427.4000000000005</c:v>
                </c:pt>
                <c:pt idx="1">
                  <c:v>5427.52</c:v>
                </c:pt>
                <c:pt idx="2">
                  <c:v>5427.43</c:v>
                </c:pt>
                <c:pt idx="3">
                  <c:v>5427.43</c:v>
                </c:pt>
                <c:pt idx="4">
                  <c:v>5427.43</c:v>
                </c:pt>
                <c:pt idx="5">
                  <c:v>5427.43</c:v>
                </c:pt>
                <c:pt idx="6">
                  <c:v>5427.43</c:v>
                </c:pt>
                <c:pt idx="7">
                  <c:v>5427.43</c:v>
                </c:pt>
                <c:pt idx="8">
                  <c:v>5427.46</c:v>
                </c:pt>
                <c:pt idx="9">
                  <c:v>5427.46</c:v>
                </c:pt>
                <c:pt idx="10">
                  <c:v>5427.4400000000005</c:v>
                </c:pt>
                <c:pt idx="11">
                  <c:v>5427.4800000000005</c:v>
                </c:pt>
                <c:pt idx="12">
                  <c:v>5427.46</c:v>
                </c:pt>
              </c:numCache>
            </c:numRef>
          </c:yVal>
          <c:smooth val="0"/>
          <c:extLst>
            <c:ext xmlns:c16="http://schemas.microsoft.com/office/drawing/2014/chart" uri="{C3380CC4-5D6E-409C-BE32-E72D297353CC}">
              <c16:uniqueId val="{00000000-F0E4-4D54-A0C0-D1896BDC1FB5}"/>
            </c:ext>
          </c:extLst>
        </c:ser>
        <c:ser>
          <c:idx val="0"/>
          <c:order val="1"/>
          <c:tx>
            <c:v>BRW-00 Elevation (MP 5439.29')</c:v>
          </c:tx>
          <c:marker>
            <c:symbol val="none"/>
          </c:marker>
          <c:xVal>
            <c:numRef>
              <c:f>BRW!$A$4:$A$29</c:f>
              <c:numCache>
                <c:formatCode>m/d/yyyy</c:formatCode>
                <c:ptCount val="13"/>
                <c:pt idx="0">
                  <c:v>44293</c:v>
                </c:pt>
                <c:pt idx="1">
                  <c:v>44300</c:v>
                </c:pt>
                <c:pt idx="2">
                  <c:v>44307</c:v>
                </c:pt>
                <c:pt idx="3">
                  <c:v>44314</c:v>
                </c:pt>
                <c:pt idx="4">
                  <c:v>44321</c:v>
                </c:pt>
                <c:pt idx="5">
                  <c:v>44328</c:v>
                </c:pt>
                <c:pt idx="6">
                  <c:v>44335</c:v>
                </c:pt>
                <c:pt idx="7">
                  <c:v>44342</c:v>
                </c:pt>
                <c:pt idx="8">
                  <c:v>44349</c:v>
                </c:pt>
                <c:pt idx="9">
                  <c:v>44356</c:v>
                </c:pt>
                <c:pt idx="10">
                  <c:v>44363</c:v>
                </c:pt>
                <c:pt idx="11">
                  <c:v>44370</c:v>
                </c:pt>
                <c:pt idx="12">
                  <c:v>44377</c:v>
                </c:pt>
              </c:numCache>
            </c:numRef>
          </c:xVal>
          <c:yVal>
            <c:numRef>
              <c:f>BRW!$H$4:$H$29</c:f>
              <c:numCache>
                <c:formatCode>0.00</c:formatCode>
                <c:ptCount val="13"/>
                <c:pt idx="0">
                  <c:v>5428.91</c:v>
                </c:pt>
                <c:pt idx="1">
                  <c:v>5428.9299999999994</c:v>
                </c:pt>
                <c:pt idx="2">
                  <c:v>5428.95</c:v>
                </c:pt>
                <c:pt idx="3">
                  <c:v>5428.9299999999994</c:v>
                </c:pt>
                <c:pt idx="4">
                  <c:v>5428.9</c:v>
                </c:pt>
                <c:pt idx="5">
                  <c:v>5429</c:v>
                </c:pt>
                <c:pt idx="6">
                  <c:v>5429</c:v>
                </c:pt>
                <c:pt idx="7">
                  <c:v>5429</c:v>
                </c:pt>
                <c:pt idx="8">
                  <c:v>5428.9299999999994</c:v>
                </c:pt>
                <c:pt idx="9">
                  <c:v>5428.9299999999994</c:v>
                </c:pt>
                <c:pt idx="10">
                  <c:v>5428.95</c:v>
                </c:pt>
                <c:pt idx="11">
                  <c:v>5428.9299999999994</c:v>
                </c:pt>
                <c:pt idx="12">
                  <c:v>5428.9</c:v>
                </c:pt>
              </c:numCache>
            </c:numRef>
          </c:yVal>
          <c:smooth val="1"/>
          <c:extLst>
            <c:ext xmlns:c16="http://schemas.microsoft.com/office/drawing/2014/chart" uri="{C3380CC4-5D6E-409C-BE32-E72D297353CC}">
              <c16:uniqueId val="{00000001-F0E4-4D54-A0C0-D1896BDC1FB5}"/>
            </c:ext>
          </c:extLst>
        </c:ser>
        <c:dLbls>
          <c:showLegendKey val="0"/>
          <c:showVal val="0"/>
          <c:showCatName val="0"/>
          <c:showSerName val="0"/>
          <c:showPercent val="0"/>
          <c:showBubbleSize val="0"/>
        </c:dLbls>
        <c:axId val="603216687"/>
        <c:axId val="1"/>
      </c:scatterChart>
      <c:valAx>
        <c:axId val="603216687"/>
        <c:scaling>
          <c:orientation val="minMax"/>
        </c:scaling>
        <c:delete val="0"/>
        <c:axPos val="b"/>
        <c:majorGridlines/>
        <c:numFmt formatCode="m/d/yy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5430"/>
          <c:min val="5427"/>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Water Level (NAVD 29 amsl ft)</a:t>
                </a:r>
              </a:p>
            </c:rich>
          </c:tx>
          <c:layout>
            <c:manualLayout>
              <c:xMode val="edge"/>
              <c:yMode val="edge"/>
              <c:x val="3.2182587496847595E-3"/>
              <c:y val="0.32803997920673039"/>
            </c:manualLayout>
          </c:layout>
          <c:overlay val="0"/>
        </c:title>
        <c:numFmt formatCode="General"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3216687"/>
        <c:crosses val="autoZero"/>
        <c:crossBetween val="midCat"/>
        <c:majorUnit val="0.5"/>
      </c:valAx>
      <c:spPr>
        <a:noFill/>
        <a:ln w="9525">
          <a:solidFill>
            <a:schemeClr val="tx1">
              <a:lumMod val="50000"/>
              <a:lumOff val="50000"/>
            </a:schemeClr>
          </a:solidFill>
        </a:ln>
      </c:spPr>
    </c:plotArea>
    <c:legend>
      <c:legendPos val="r"/>
      <c:layout>
        <c:manualLayout>
          <c:xMode val="edge"/>
          <c:yMode val="edge"/>
          <c:x val="0.70462633451957291"/>
          <c:y val="0.49696233292831105"/>
          <c:w val="0.21797153024911031"/>
          <c:h val="5.9538274605103303E-2"/>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codeName="Chart6">
    <tabColor theme="4" tint="0.79998168889431442"/>
  </sheetPr>
  <sheetViews>
    <sheetView zoomScale="117"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4">
    <tabColor theme="4" tint="0.79998168889431442"/>
  </sheetPr>
  <sheetViews>
    <sheetView zoomScale="117" workbookViewId="0" zoomToFit="1"/>
  </sheetViews>
  <pageMargins left="0.7" right="0.7" top="0.75" bottom="0.75" header="0.3" footer="0.3"/>
  <pageSetup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Chart5">
    <tabColor theme="4" tint="0.79998168889431442"/>
  </sheetPr>
  <sheetViews>
    <sheetView zoomScale="117" workbookViewId="0" zoomToFit="1"/>
  </sheetViews>
  <pageMargins left="0.7" right="0.7" top="0.75" bottom="0.75" header="0.3" footer="0.3"/>
  <pageSetup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10">
    <tabColor theme="4" tint="0.79998168889431442"/>
  </sheetPr>
  <sheetViews>
    <sheetView zoomScale="117" workbookViewId="0" zoomToFit="1"/>
  </sheetViews>
  <pageMargins left="0.7" right="0.7" top="0.75" bottom="0.75" header="0.3" footer="0.3"/>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7">
    <tabColor theme="4" tint="0.79998168889431442"/>
  </sheetPr>
  <sheetViews>
    <sheetView zoomScale="117" workbookViewId="0" zoomToFit="1"/>
  </sheetViews>
  <pageMargins left="0.7" right="0.7" top="0.75" bottom="0.75" header="0.3" footer="0.3"/>
  <pageSetup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8">
    <tabColor theme="3" tint="0.79998168889431442"/>
  </sheetPr>
  <sheetViews>
    <sheetView zoomScale="117" workbookViewId="0" zoomToFit="1"/>
  </sheetViews>
  <pageMargins left="0.7" right="0.7" top="0.75" bottom="0.75" header="0.3" footer="0.3"/>
  <pageSetup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9">
    <tabColor theme="3" tint="0.79998168889431442"/>
  </sheetPr>
  <sheetViews>
    <sheetView tabSelected="1" zoomScale="82" workbookViewId="0"/>
  </sheetViews>
  <pageMargins left="0.7" right="0.7" top="0.75" bottom="0.75" header="0.3" footer="0.3"/>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C0A12337-1F8A-4724-8AF4-EAB49E04F65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5427" cy="6284177"/>
    <xdr:graphicFrame macro="">
      <xdr:nvGraphicFramePr>
        <xdr:cNvPr id="2" name="Chart 1">
          <a:extLst>
            <a:ext uri="{FF2B5EF4-FFF2-40B4-BE49-F238E27FC236}">
              <a16:creationId xmlns:a16="http://schemas.microsoft.com/office/drawing/2014/main" id="{F3FC86B5-2AE3-4257-8018-B43F1F4735A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0.40975</cdr:y>
    </cdr:from>
    <cdr:to>
      <cdr:x>0.00282</cdr:x>
      <cdr:y>0.4009</cdr:y>
    </cdr:to>
    <cdr:pic>
      <cdr:nvPicPr>
        <cdr:cNvPr id="2" name="chart">
          <a:extLst xmlns:a="http://schemas.openxmlformats.org/drawingml/2006/main">
            <a:ext uri="{FF2B5EF4-FFF2-40B4-BE49-F238E27FC236}">
              <a16:creationId xmlns:a16="http://schemas.microsoft.com/office/drawing/2014/main" id="{AAE8717C-BE9A-424C-9A8D-542AB07740F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0.3609</cdr:x>
      <cdr:y>0.70947</cdr:y>
    </cdr:from>
    <cdr:to>
      <cdr:x>0.46647</cdr:x>
      <cdr:y>0.85515</cdr:y>
    </cdr:to>
    <cdr:sp macro="" textlink="">
      <cdr:nvSpPr>
        <cdr:cNvPr id="3" name="TextBox 2">
          <a:extLst xmlns:a="http://schemas.openxmlformats.org/drawingml/2006/main">
            <a:ext uri="{FF2B5EF4-FFF2-40B4-BE49-F238E27FC236}">
              <a16:creationId xmlns:a16="http://schemas.microsoft.com/office/drawing/2014/main" id="{BDE67B9C-6496-4E39-B170-BBE399E4BB29}"/>
            </a:ext>
          </a:extLst>
        </cdr:cNvPr>
        <cdr:cNvSpPr txBox="1"/>
      </cdr:nvSpPr>
      <cdr:spPr>
        <a:xfrm xmlns:a="http://schemas.openxmlformats.org/drawingml/2006/main">
          <a:off x="3126154" y="445314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0.3468</cdr:x>
      <cdr:y>0.6939</cdr:y>
    </cdr:from>
    <cdr:to>
      <cdr:x>0.45237</cdr:x>
      <cdr:y>0.83958</cdr:y>
    </cdr:to>
    <cdr:sp macro="" textlink="">
      <cdr:nvSpPr>
        <cdr:cNvPr id="4" name="TextBox 3">
          <a:extLst xmlns:a="http://schemas.openxmlformats.org/drawingml/2006/main">
            <a:ext uri="{FF2B5EF4-FFF2-40B4-BE49-F238E27FC236}">
              <a16:creationId xmlns:a16="http://schemas.microsoft.com/office/drawing/2014/main" id="{E075C4B8-6EFB-404F-85AC-993C19BF820B}"/>
            </a:ext>
          </a:extLst>
        </cdr:cNvPr>
        <cdr:cNvSpPr txBox="1"/>
      </cdr:nvSpPr>
      <cdr:spPr>
        <a:xfrm xmlns:a="http://schemas.openxmlformats.org/drawingml/2006/main">
          <a:off x="3004038" y="435544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0.33741</cdr:x>
      <cdr:y>0.71595</cdr:y>
    </cdr:from>
    <cdr:to>
      <cdr:x>0.70113</cdr:x>
      <cdr:y>0.8759</cdr:y>
    </cdr:to>
    <cdr:sp macro="" textlink="">
      <cdr:nvSpPr>
        <cdr:cNvPr id="5" name="TextBox 4">
          <a:extLst xmlns:a="http://schemas.openxmlformats.org/drawingml/2006/main">
            <a:ext uri="{FF2B5EF4-FFF2-40B4-BE49-F238E27FC236}">
              <a16:creationId xmlns:a16="http://schemas.microsoft.com/office/drawing/2014/main" id="{C31A094E-34AE-4429-9B0B-72E81BD417D9}"/>
            </a:ext>
          </a:extLst>
        </cdr:cNvPr>
        <cdr:cNvSpPr txBox="1"/>
      </cdr:nvSpPr>
      <cdr:spPr>
        <a:xfrm xmlns:a="http://schemas.openxmlformats.org/drawingml/2006/main">
          <a:off x="2922628" y="4493846"/>
          <a:ext cx="3150577" cy="10039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Switched from</a:t>
          </a:r>
          <a:r>
            <a:rPr lang="en-US" sz="1100" baseline="0">
              <a:effectLst/>
              <a:latin typeface="+mn-lt"/>
              <a:ea typeface="+mn-ea"/>
              <a:cs typeface="+mn-cs"/>
            </a:rPr>
            <a:t> IPS pump 1 to pump 2 on April 15, changed back to IPS pump 1 on April 20,2021</a:t>
          </a:r>
          <a:endParaRPr lang="en-US">
            <a:effectLst/>
          </a:endParaRPr>
        </a:p>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DCF2390B-2D56-46A7-8C26-253E0013DE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1CD0F4EC-1962-4ACD-901E-D5AC6F1EFA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37834084-8648-42BC-9DD5-956F473908E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0.57613</cdr:x>
      <cdr:y>0.18418</cdr:y>
    </cdr:from>
    <cdr:to>
      <cdr:x>0.71083</cdr:x>
      <cdr:y>0.32986</cdr:y>
    </cdr:to>
    <cdr:sp macro="" textlink="">
      <cdr:nvSpPr>
        <cdr:cNvPr id="2" name="TextBox 1">
          <a:extLst xmlns:a="http://schemas.openxmlformats.org/drawingml/2006/main">
            <a:ext uri="{FF2B5EF4-FFF2-40B4-BE49-F238E27FC236}">
              <a16:creationId xmlns:a16="http://schemas.microsoft.com/office/drawing/2014/main" id="{9C7799A4-746D-44AB-BA14-4FB518E02B53}"/>
            </a:ext>
          </a:extLst>
        </cdr:cNvPr>
        <cdr:cNvSpPr txBox="1"/>
      </cdr:nvSpPr>
      <cdr:spPr>
        <a:xfrm xmlns:a="http://schemas.openxmlformats.org/drawingml/2006/main">
          <a:off x="4990449" y="1156026"/>
          <a:ext cx="1166772"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Rain event on May 21, 2021</a:t>
          </a:r>
        </a:p>
      </cdr:txBody>
    </cdr:sp>
  </cdr:relSizeAnchor>
  <cdr:relSizeAnchor xmlns:cdr="http://schemas.openxmlformats.org/drawingml/2006/chartDrawing">
    <cdr:from>
      <cdr:x>0.32519</cdr:x>
      <cdr:y>0.61608</cdr:y>
    </cdr:from>
    <cdr:to>
      <cdr:x>0.71147</cdr:x>
      <cdr:y>0.78381</cdr:y>
    </cdr:to>
    <cdr:sp macro="" textlink="">
      <cdr:nvSpPr>
        <cdr:cNvPr id="3" name="TextBox 2">
          <a:extLst xmlns:a="http://schemas.openxmlformats.org/drawingml/2006/main">
            <a:ext uri="{FF2B5EF4-FFF2-40B4-BE49-F238E27FC236}">
              <a16:creationId xmlns:a16="http://schemas.microsoft.com/office/drawing/2014/main" id="{8F7FA669-3C50-464D-9732-802A3EAC6C17}"/>
            </a:ext>
          </a:extLst>
        </cdr:cNvPr>
        <cdr:cNvSpPr txBox="1"/>
      </cdr:nvSpPr>
      <cdr:spPr>
        <a:xfrm xmlns:a="http://schemas.openxmlformats.org/drawingml/2006/main">
          <a:off x="2816795" y="3866987"/>
          <a:ext cx="3345961" cy="10527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Switched from</a:t>
          </a:r>
          <a:r>
            <a:rPr lang="en-US" sz="1100" baseline="0"/>
            <a:t> IPS pump 1 to pump 2 on April 15, changed back to IPS pump 1 on April 20,2021</a:t>
          </a:r>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3446CE1A-C747-4944-8BE5-5AB3E6494F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0.7359</cdr:x>
      <cdr:y>0.33074</cdr:y>
    </cdr:from>
    <cdr:to>
      <cdr:x>0.8847</cdr:x>
      <cdr:y>0.43061</cdr:y>
    </cdr:to>
    <cdr:sp macro="" textlink="">
      <cdr:nvSpPr>
        <cdr:cNvPr id="4" name="TextBox 3">
          <a:extLst xmlns:a="http://schemas.openxmlformats.org/drawingml/2006/main">
            <a:ext uri="{FF2B5EF4-FFF2-40B4-BE49-F238E27FC236}">
              <a16:creationId xmlns:a16="http://schemas.microsoft.com/office/drawing/2014/main" id="{12DEBFFB-A416-41DF-BB8B-A67B232E409D}"/>
            </a:ext>
          </a:extLst>
        </cdr:cNvPr>
        <cdr:cNvSpPr txBox="1"/>
      </cdr:nvSpPr>
      <cdr:spPr>
        <a:xfrm xmlns:a="http://schemas.openxmlformats.org/drawingml/2006/main">
          <a:off x="6374423" y="2075962"/>
          <a:ext cx="1288887" cy="6268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Pigging</a:t>
          </a:r>
          <a:r>
            <a:rPr lang="en-US" sz="1100" baseline="0"/>
            <a:t>  operations completed on June 17, 2021</a:t>
          </a:r>
          <a:endParaRPr lang="en-US" sz="1100"/>
        </a:p>
      </cdr:txBody>
    </cdr:sp>
  </cdr:relSizeAnchor>
  <cdr:relSizeAnchor xmlns:cdr="http://schemas.openxmlformats.org/drawingml/2006/chartDrawing">
    <cdr:from>
      <cdr:x>0.34117</cdr:x>
      <cdr:y>0.45914</cdr:y>
    </cdr:from>
    <cdr:to>
      <cdr:x>0.50094</cdr:x>
      <cdr:y>0.5655</cdr:y>
    </cdr:to>
    <cdr:sp macro="" textlink="">
      <cdr:nvSpPr>
        <cdr:cNvPr id="5" name="TextBox 4">
          <a:extLst xmlns:a="http://schemas.openxmlformats.org/drawingml/2006/main">
            <a:ext uri="{FF2B5EF4-FFF2-40B4-BE49-F238E27FC236}">
              <a16:creationId xmlns:a16="http://schemas.microsoft.com/office/drawing/2014/main" id="{F052158E-6A68-4C9B-9B4D-0B50E6AD6DD3}"/>
            </a:ext>
          </a:extLst>
        </cdr:cNvPr>
        <cdr:cNvSpPr txBox="1"/>
      </cdr:nvSpPr>
      <cdr:spPr>
        <a:xfrm xmlns:a="http://schemas.openxmlformats.org/drawingml/2006/main">
          <a:off x="2955191" y="2881924"/>
          <a:ext cx="1383975" cy="6675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Rain events on May 22, 24 and 27, 2021</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E1B73C3A-FC79-4194-AB14-2D4E5DE6CD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4Q2014_BTLChemDump_Pb%20Conc.xlsx?B6878D78" TargetMode="External"/><Relationship Id="rId1" Type="http://schemas.openxmlformats.org/officeDocument/2006/relationships/externalLinkPath" Target="file:///\\B6878D78\4Q2014_BTLChemDump_Pb%20Con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th Qrt Lab Data"/>
      <sheetName val="InflGraphData"/>
      <sheetName val="EfflGraphData"/>
      <sheetName val="In_Eff_Ag"/>
      <sheetName val="In_Eff_As"/>
      <sheetName val="In_Eff_AlDis"/>
      <sheetName val="In_Eff_Cd"/>
      <sheetName val="In_Eff_Cu"/>
      <sheetName val="In_Eff_Fe"/>
      <sheetName val="In_Eff_Hg"/>
      <sheetName val="In_Eff_Pb"/>
      <sheetName val="In_Eff_Zn"/>
      <sheetName val="Sheet1"/>
    </sheetNames>
    <definedNames>
      <definedName name="BRWCount" refersTo="#REF!" sheetId="12"/>
      <definedName name="BRWXaxis" refersTo="#REF!" sheetId="12"/>
      <definedName name="CellsCount" refersTo="#REF!" sheetId="12"/>
      <definedName name="CellsXaxis" refersTo="#REF!" sheetId="12"/>
      <definedName name="MSDCount" refersTo="#REF!" sheetId="12"/>
      <definedName name="MSDXaxis" refersTo="#REF!" sheetId="12"/>
      <definedName name="WCCount" refersTo="#REF!" sheetId="12"/>
      <definedName name="WCXaxis" refersTo="#REF!" sheetId="12"/>
    </defined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AF185" totalsRowShown="0" headerRowDxfId="34" dataDxfId="33" tableBorderDxfId="32" headerRowCellStyle="Normal_Sheet1_1">
  <autoFilter ref="A3:AF185" xr:uid="{00000000-000C-0000-FFFF-FFFF00000000}">
    <filterColumn colId="0">
      <dynamicFilter type="lastQuarter" val="44287" maxVal="44378"/>
    </filterColumn>
  </autoFilter>
  <tableColumns count="32">
    <tableColumn id="1" xr3:uid="{00000000-0010-0000-0000-000001000000}" name="Date" dataDxfId="31" dataCellStyle="Normal 2"/>
    <tableColumn id="2" xr3:uid="{00000000-0010-0000-0000-000002000000}" name="Time" dataDxfId="30"/>
    <tableColumn id="3" xr3:uid="{00000000-0010-0000-0000-000003000000}" name="Lime Rate Set Point PRE (mg/L)" dataDxfId="29"/>
    <tableColumn id="4" xr3:uid="{00000000-0010-0000-0000-000004000000}" name="pH_INDC_PRE_(SU)" dataDxfId="28"/>
    <tableColumn id="5" xr3:uid="{00000000-0010-0000-0000-000005000000}" name="Lime Rate Set Point POST (mg/L)" dataDxfId="27"/>
    <tableColumn id="6" xr3:uid="{00000000-0010-0000-0000-000006000000}" name="pH INDC POST   (SU)" dataDxfId="26"/>
    <tableColumn id="7" xr3:uid="{00000000-0010-0000-0000-000007000000}" name="Total Lime Used From Feeder Display     (kg)" dataDxfId="25"/>
    <tableColumn id="8" xr3:uid="{00000000-0010-0000-0000-000008000000}" name="Actual Lime Rate (mg/L)" dataDxfId="24"/>
    <tableColumn id="9" xr3:uid="{00000000-0010-0000-0000-000009000000}" name="HCC-02A Total     (gal)" dataDxfId="23"/>
    <tableColumn id="10" xr3:uid="{00000000-0010-0000-0000-00000A000000}" name="Calc Totalizer: HCC-02A Flow (gpm)" dataDxfId="22"/>
    <tableColumn id="11" xr3:uid="{00000000-0010-0000-0000-00000B000000}" name="HCC-02B Total (gal)" dataDxfId="21"/>
    <tableColumn id="12" xr3:uid="{00000000-0010-0000-0000-00000C000000}" name="Calc Totalizer: HCC-02B Flow (gpm)" dataDxfId="20"/>
    <tableColumn id="13" xr3:uid="{00000000-0010-0000-0000-00000D000000}" name="Main Influent Total      (gallons)" dataDxfId="19"/>
    <tableColumn id="14" xr3:uid="{00000000-0010-0000-0000-00000E000000}" name="Calculated Influent Flow Rate (gpm)" dataDxfId="18"/>
    <tableColumn id="15" xr3:uid="{00000000-0010-0000-0000-00000F000000}" name="Calculated Totalizer: Total Influent Flow Rate (gpm)" dataDxfId="17"/>
    <tableColumn id="16" xr3:uid="{00000000-0010-0000-0000-000010000000}" name="Total Instant Influent Flow Rate (gpm)" dataDxfId="16"/>
    <tableColumn id="17" xr3:uid="{00000000-0010-0000-0000-000011000000}" name="Main Effluent Total      (gallons)" dataDxfId="15"/>
    <tableColumn id="18" xr3:uid="{00000000-0010-0000-0000-000012000000}" name="Calculated Effluent Flow Rate (gpm)" dataDxfId="14"/>
    <tableColumn id="19" xr3:uid="{00000000-0010-0000-0000-000013000000}" name="Instant Flow OUT     (gpm)" dataDxfId="13"/>
    <tableColumn id="42" xr3:uid="{00000000-0010-0000-0000-00002A000000}" name="D4  Elevation(ft) (NGVD 29)" dataDxfId="12"/>
    <tableColumn id="41" xr3:uid="{00000000-0010-0000-0000-000029000000}" name="D4  Elevation(ft) (NAVD 88)" dataDxfId="11"/>
    <tableColumn id="20" xr3:uid="{00000000-0010-0000-0000-000014000000}" name="A2    (pH)" dataDxfId="10"/>
    <tableColumn id="21" xr3:uid="{00000000-0010-0000-0000-000015000000}" name="A3    (pH)" dataDxfId="9"/>
    <tableColumn id="22" xr3:uid="{00000000-0010-0000-0000-000016000000}" name="B2    (pH)" dataDxfId="8"/>
    <tableColumn id="23" xr3:uid="{00000000-0010-0000-0000-000017000000}" name="B3    (pH)" dataDxfId="7"/>
    <tableColumn id="24" xr3:uid="{00000000-0010-0000-0000-000018000000}" name="C2    (pH)" dataDxfId="6"/>
    <tableColumn id="25" xr3:uid="{00000000-0010-0000-0000-000019000000}" name="C3    (pH)" dataDxfId="5"/>
    <tableColumn id="26" xr3:uid="{00000000-0010-0000-0000-00001A000000}" name="CT_EFS7(pH)" dataDxfId="4"/>
    <tableColumn id="27" xr3:uid="{00000000-0010-0000-0000-00001B000000}" name="CT_IN04(pH)" dataDxfId="3"/>
    <tableColumn id="28" xr3:uid="{00000000-0010-0000-0000-00001C000000}" name="Comments" dataDxfId="2"/>
    <tableColumn id="29" xr3:uid="{00000000-0010-0000-0000-00001D000000}" name="pH Std High" dataDxfId="1"/>
    <tableColumn id="43" xr3:uid="{00000000-0010-0000-0000-00002B000000}" name="Column1" dataDxfId="0">
      <calculatedColumnFormula>IF(AB5&gt;AE4,"Yes","No")</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185"/>
  <sheetViews>
    <sheetView zoomScale="90" zoomScaleNormal="90" workbookViewId="0">
      <selection activeCell="AD114" sqref="AD114"/>
    </sheetView>
  </sheetViews>
  <sheetFormatPr defaultColWidth="9.140625" defaultRowHeight="11.25" x14ac:dyDescent="0.2"/>
  <cols>
    <col min="1" max="1" width="15" style="97" customWidth="1"/>
    <col min="2" max="2" width="7.140625" style="98" bestFit="1" customWidth="1"/>
    <col min="3" max="3" width="11" style="99" customWidth="1"/>
    <col min="4" max="4" width="10.42578125" style="100" customWidth="1"/>
    <col min="5" max="5" width="13.140625" style="101" customWidth="1"/>
    <col min="6" max="6" width="8.85546875" style="28" customWidth="1"/>
    <col min="7" max="7" width="16.140625" style="102" customWidth="1"/>
    <col min="8" max="8" width="11.7109375" style="103" customWidth="1"/>
    <col min="9" max="9" width="11.140625" style="104" customWidth="1"/>
    <col min="10" max="10" width="14" style="102" customWidth="1"/>
    <col min="11" max="11" width="8.7109375" style="102" customWidth="1"/>
    <col min="12" max="12" width="14" style="105" customWidth="1"/>
    <col min="13" max="13" width="13.85546875" style="102" customWidth="1"/>
    <col min="14" max="14" width="13.28515625" style="102" customWidth="1"/>
    <col min="15" max="15" width="19" style="106" customWidth="1"/>
    <col min="16" max="16" width="12.5703125" style="100" customWidth="1"/>
    <col min="17" max="17" width="14.5703125" style="100" customWidth="1"/>
    <col min="18" max="18" width="12.5703125" style="100" customWidth="1"/>
    <col min="19" max="19" width="10.7109375" style="100" customWidth="1"/>
    <col min="20" max="20" width="13.140625" style="100" customWidth="1"/>
    <col min="21" max="21" width="13.42578125" style="100" customWidth="1"/>
    <col min="22" max="22" width="5.85546875" style="100" customWidth="1"/>
    <col min="23" max="23" width="5.85546875" style="107" customWidth="1"/>
    <col min="24" max="24" width="5.85546875" style="28" customWidth="1"/>
    <col min="25" max="25" width="5.85546875" style="29" customWidth="1"/>
    <col min="26" max="27" width="6" style="28" customWidth="1"/>
    <col min="28" max="28" width="9.140625" style="28" customWidth="1"/>
    <col min="29" max="29" width="8.7109375" style="28" customWidth="1"/>
    <col min="30" max="30" width="75.140625" style="30" customWidth="1"/>
    <col min="31" max="31" width="9.85546875" style="28" customWidth="1"/>
    <col min="32" max="32" width="10" style="28" customWidth="1"/>
    <col min="33" max="16384" width="9.140625" style="28"/>
  </cols>
  <sheetData>
    <row r="1" spans="1:32" ht="53.25" customHeight="1" thickBot="1" x14ac:dyDescent="0.25">
      <c r="A1" s="236" t="s">
        <v>55</v>
      </c>
      <c r="B1" s="237"/>
      <c r="C1" s="237"/>
      <c r="D1" s="237"/>
      <c r="E1" s="237"/>
      <c r="F1" s="237"/>
      <c r="G1" s="237"/>
      <c r="H1" s="237"/>
      <c r="I1" s="237"/>
      <c r="J1" s="237"/>
      <c r="K1" s="237"/>
      <c r="L1" s="237"/>
      <c r="M1" s="237"/>
      <c r="N1" s="237"/>
      <c r="O1" s="237"/>
      <c r="P1" s="237"/>
      <c r="Q1" s="237"/>
      <c r="R1" s="237"/>
      <c r="S1" s="237"/>
      <c r="T1" s="237"/>
      <c r="U1" s="237"/>
      <c r="V1" s="237"/>
      <c r="W1" s="237"/>
      <c r="Z1" s="238" t="s">
        <v>1</v>
      </c>
      <c r="AA1" s="239"/>
    </row>
    <row r="2" spans="1:32" s="32" customFormat="1" ht="18.75" customHeight="1" thickBot="1" x14ac:dyDescent="0.25">
      <c r="A2" s="31" t="s">
        <v>0</v>
      </c>
      <c r="C2" s="33"/>
      <c r="I2" s="34"/>
      <c r="O2" s="35"/>
      <c r="T2" s="36"/>
      <c r="U2" s="36"/>
      <c r="X2" s="33"/>
      <c r="Y2" s="37"/>
      <c r="Z2" s="38" t="s">
        <v>2</v>
      </c>
      <c r="AA2" s="39">
        <f>COUNT(A:A)</f>
        <v>182</v>
      </c>
      <c r="AD2" s="40"/>
    </row>
    <row r="3" spans="1:32" ht="69.599999999999994" customHeight="1" thickBot="1" x14ac:dyDescent="0.25">
      <c r="A3" s="41" t="s">
        <v>12</v>
      </c>
      <c r="B3" s="42" t="s">
        <v>18</v>
      </c>
      <c r="C3" s="43" t="s">
        <v>45</v>
      </c>
      <c r="D3" s="44" t="s">
        <v>79</v>
      </c>
      <c r="E3" s="45" t="s">
        <v>46</v>
      </c>
      <c r="F3" s="44" t="s">
        <v>78</v>
      </c>
      <c r="G3" s="46" t="s">
        <v>42</v>
      </c>
      <c r="H3" s="47" t="s">
        <v>35</v>
      </c>
      <c r="I3" s="48" t="s">
        <v>50</v>
      </c>
      <c r="J3" s="49" t="s">
        <v>53</v>
      </c>
      <c r="K3" s="49" t="s">
        <v>49</v>
      </c>
      <c r="L3" s="50" t="s">
        <v>52</v>
      </c>
      <c r="M3" s="46" t="s">
        <v>43</v>
      </c>
      <c r="N3" s="46" t="s">
        <v>80</v>
      </c>
      <c r="O3" s="49" t="s">
        <v>51</v>
      </c>
      <c r="P3" s="46" t="s">
        <v>81</v>
      </c>
      <c r="Q3" s="46" t="s">
        <v>47</v>
      </c>
      <c r="R3" s="46" t="s">
        <v>48</v>
      </c>
      <c r="S3" s="46" t="s">
        <v>44</v>
      </c>
      <c r="T3" s="44" t="s">
        <v>82</v>
      </c>
      <c r="U3" s="44" t="s">
        <v>83</v>
      </c>
      <c r="V3" s="44" t="s">
        <v>36</v>
      </c>
      <c r="W3" s="44" t="s">
        <v>37</v>
      </c>
      <c r="X3" s="44" t="s">
        <v>38</v>
      </c>
      <c r="Y3" s="44" t="s">
        <v>39</v>
      </c>
      <c r="Z3" s="44" t="s">
        <v>40</v>
      </c>
      <c r="AA3" s="44" t="s">
        <v>41</v>
      </c>
      <c r="AB3" s="44" t="s">
        <v>84</v>
      </c>
      <c r="AC3" s="44" t="s">
        <v>85</v>
      </c>
      <c r="AD3" s="51" t="s">
        <v>15</v>
      </c>
      <c r="AE3" s="50" t="s">
        <v>29</v>
      </c>
      <c r="AF3" s="52" t="s">
        <v>74</v>
      </c>
    </row>
    <row r="4" spans="1:32" ht="12.75" hidden="1" x14ac:dyDescent="0.2">
      <c r="A4" s="53">
        <v>44196</v>
      </c>
      <c r="B4" s="54">
        <v>0.30555555555555552</v>
      </c>
      <c r="C4" s="55">
        <v>115</v>
      </c>
      <c r="D4" s="56">
        <v>10.119999999999999</v>
      </c>
      <c r="E4" s="57"/>
      <c r="F4" s="58"/>
      <c r="G4" s="59">
        <v>2126656</v>
      </c>
      <c r="H4" s="60" t="e">
        <v>#VALUE!</v>
      </c>
      <c r="I4" s="61"/>
      <c r="J4" s="62"/>
      <c r="K4" s="61"/>
      <c r="L4" s="63"/>
      <c r="M4" s="64">
        <v>1571464125</v>
      </c>
      <c r="N4" s="60" t="e">
        <v>#VALUE!</v>
      </c>
      <c r="O4" s="65"/>
      <c r="P4" s="66">
        <v>1014</v>
      </c>
      <c r="Q4" s="67">
        <v>3740715750</v>
      </c>
      <c r="R4" s="68" t="e">
        <v>#VALUE!</v>
      </c>
      <c r="S4" s="64">
        <v>846</v>
      </c>
      <c r="T4" s="69">
        <v>5413.6900000000005</v>
      </c>
      <c r="U4" s="69">
        <v>5418.05</v>
      </c>
      <c r="V4" s="69">
        <v>9.43</v>
      </c>
      <c r="W4" s="70">
        <v>9.52</v>
      </c>
      <c r="X4" s="70" t="s">
        <v>13</v>
      </c>
      <c r="Y4" s="70">
        <v>9.68</v>
      </c>
      <c r="Z4" s="70" t="s">
        <v>13</v>
      </c>
      <c r="AA4" s="70">
        <v>9.5299999999999994</v>
      </c>
      <c r="AB4" s="71">
        <v>9.44</v>
      </c>
      <c r="AC4" s="71">
        <v>7.34</v>
      </c>
      <c r="AD4" s="72"/>
      <c r="AE4" s="73">
        <v>9.5</v>
      </c>
      <c r="AF4" s="74" t="str">
        <f>IF(AB4&gt;AE4,"Yes","No")</f>
        <v>No</v>
      </c>
    </row>
    <row r="5" spans="1:32" ht="12.75" hidden="1" x14ac:dyDescent="0.2">
      <c r="A5" s="75">
        <v>44197</v>
      </c>
      <c r="B5" s="76">
        <v>0.31944444444444448</v>
      </c>
      <c r="C5" s="77">
        <v>115</v>
      </c>
      <c r="D5" s="58">
        <v>10.08</v>
      </c>
      <c r="E5" s="55"/>
      <c r="F5" s="56"/>
      <c r="G5" s="59">
        <v>2127295</v>
      </c>
      <c r="H5" s="78">
        <v>115.55394009097839</v>
      </c>
      <c r="I5" s="79"/>
      <c r="J5" s="80"/>
      <c r="K5" s="79"/>
      <c r="L5" s="81"/>
      <c r="M5" s="59">
        <v>1572925125</v>
      </c>
      <c r="N5" s="78">
        <v>1000.6849315052535</v>
      </c>
      <c r="O5" s="82"/>
      <c r="P5" s="59">
        <v>993</v>
      </c>
      <c r="Q5" s="83">
        <v>3741985750</v>
      </c>
      <c r="R5" s="84">
        <v>869.86301369724299</v>
      </c>
      <c r="S5" s="59">
        <v>842</v>
      </c>
      <c r="T5" s="85">
        <v>5413.7000000000007</v>
      </c>
      <c r="U5" s="85">
        <v>5418.06</v>
      </c>
      <c r="V5" s="85">
        <v>9.36</v>
      </c>
      <c r="W5" s="56">
        <v>9.5</v>
      </c>
      <c r="X5" s="56" t="s">
        <v>13</v>
      </c>
      <c r="Y5" s="56">
        <v>9.6300000000000008</v>
      </c>
      <c r="Z5" s="56" t="s">
        <v>13</v>
      </c>
      <c r="AA5" s="56">
        <v>9.49</v>
      </c>
      <c r="AB5" s="86">
        <v>9.42</v>
      </c>
      <c r="AC5" s="86">
        <v>7.39</v>
      </c>
      <c r="AD5" s="87"/>
      <c r="AE5" s="73">
        <v>9.5</v>
      </c>
      <c r="AF5" s="74" t="str">
        <f>IF(AB5&gt;AE5,"Yes","No")</f>
        <v>No</v>
      </c>
    </row>
    <row r="6" spans="1:32" ht="12.75" hidden="1" x14ac:dyDescent="0.2">
      <c r="A6" s="53">
        <v>44198</v>
      </c>
      <c r="B6" s="54">
        <v>0.2986111111111111</v>
      </c>
      <c r="C6" s="55">
        <v>115</v>
      </c>
      <c r="D6" s="56">
        <v>10.07</v>
      </c>
      <c r="E6" s="57"/>
      <c r="F6" s="58"/>
      <c r="G6" s="59">
        <v>2127914</v>
      </c>
      <c r="H6" s="78">
        <v>115.01734724984395</v>
      </c>
      <c r="I6" s="79"/>
      <c r="J6" s="80"/>
      <c r="K6" s="79"/>
      <c r="L6" s="81"/>
      <c r="M6" s="59">
        <v>1574347000</v>
      </c>
      <c r="N6" s="78">
        <v>1008.4219858181007</v>
      </c>
      <c r="O6" s="82"/>
      <c r="P6" s="59">
        <v>1021</v>
      </c>
      <c r="Q6" s="83">
        <v>3743217750</v>
      </c>
      <c r="R6" s="84">
        <v>873.75886525039118</v>
      </c>
      <c r="S6" s="59">
        <v>831</v>
      </c>
      <c r="T6" s="85">
        <v>5413.7000000000007</v>
      </c>
      <c r="U6" s="85">
        <v>5418.06</v>
      </c>
      <c r="V6" s="85">
        <v>9.44</v>
      </c>
      <c r="W6" s="56">
        <v>9.39</v>
      </c>
      <c r="X6" s="56" t="s">
        <v>13</v>
      </c>
      <c r="Y6" s="56">
        <v>9.5</v>
      </c>
      <c r="Z6" s="56" t="s">
        <v>13</v>
      </c>
      <c r="AA6" s="56">
        <v>9.3800000000000008</v>
      </c>
      <c r="AB6" s="86">
        <v>9.32</v>
      </c>
      <c r="AC6" s="86">
        <v>7.55</v>
      </c>
      <c r="AD6" s="87"/>
      <c r="AE6" s="73">
        <v>9.5</v>
      </c>
      <c r="AF6" s="74" t="str">
        <f>IF(AB6&gt;AE6,"Yes","No")</f>
        <v>No</v>
      </c>
    </row>
    <row r="7" spans="1:32" ht="12.75" hidden="1" x14ac:dyDescent="0.2">
      <c r="A7" s="75">
        <v>44199</v>
      </c>
      <c r="B7" s="76">
        <v>0.375</v>
      </c>
      <c r="C7" s="77">
        <v>115</v>
      </c>
      <c r="D7" s="58">
        <v>10.01</v>
      </c>
      <c r="E7" s="55"/>
      <c r="F7" s="56"/>
      <c r="G7" s="59">
        <v>2128600</v>
      </c>
      <c r="H7" s="78">
        <v>115.4130342913197</v>
      </c>
      <c r="I7" s="79"/>
      <c r="J7" s="80"/>
      <c r="K7" s="79"/>
      <c r="L7" s="81"/>
      <c r="M7" s="59">
        <v>1575917375</v>
      </c>
      <c r="N7" s="78">
        <v>1013.1451612888008</v>
      </c>
      <c r="O7" s="82"/>
      <c r="P7" s="59">
        <v>1018</v>
      </c>
      <c r="Q7" s="83">
        <v>3744578500</v>
      </c>
      <c r="R7" s="84">
        <v>877.90322580513293</v>
      </c>
      <c r="S7" s="59">
        <v>862</v>
      </c>
      <c r="T7" s="85">
        <v>5413.7000000000007</v>
      </c>
      <c r="U7" s="85">
        <v>5418.06</v>
      </c>
      <c r="V7" s="85">
        <v>9.4600000000000009</v>
      </c>
      <c r="W7" s="56">
        <v>9.43</v>
      </c>
      <c r="X7" s="56" t="s">
        <v>13</v>
      </c>
      <c r="Y7" s="56">
        <v>9.4600000000000009</v>
      </c>
      <c r="Z7" s="56" t="s">
        <v>13</v>
      </c>
      <c r="AA7" s="56">
        <v>9.39</v>
      </c>
      <c r="AB7" s="86">
        <v>9.32</v>
      </c>
      <c r="AC7" s="86">
        <v>7.64</v>
      </c>
      <c r="AD7" s="87"/>
      <c r="AE7" s="73">
        <v>9.5</v>
      </c>
      <c r="AF7" s="74" t="str">
        <f t="shared" ref="AF7:AF70" si="0">IF(AB7&gt;AE7,"Yes","No")</f>
        <v>No</v>
      </c>
    </row>
    <row r="8" spans="1:32" ht="12.75" hidden="1" x14ac:dyDescent="0.2">
      <c r="A8" s="53">
        <v>44200</v>
      </c>
      <c r="B8" s="54">
        <v>0.4375</v>
      </c>
      <c r="C8" s="55">
        <v>115</v>
      </c>
      <c r="D8" s="56">
        <v>10.08</v>
      </c>
      <c r="E8" s="57"/>
      <c r="F8" s="58"/>
      <c r="G8" s="59">
        <v>2129267</v>
      </c>
      <c r="H8" s="78">
        <v>115.19655412046805</v>
      </c>
      <c r="I8" s="79"/>
      <c r="J8" s="80"/>
      <c r="K8" s="79"/>
      <c r="L8" s="81"/>
      <c r="M8" s="59">
        <v>1577447125</v>
      </c>
      <c r="N8" s="78">
        <v>999.83660130718954</v>
      </c>
      <c r="O8" s="82"/>
      <c r="P8" s="59">
        <v>957</v>
      </c>
      <c r="Q8" s="83">
        <v>3745915000</v>
      </c>
      <c r="R8" s="84">
        <v>873.52941176470586</v>
      </c>
      <c r="S8" s="59">
        <v>923</v>
      </c>
      <c r="T8" s="85">
        <v>5413.71</v>
      </c>
      <c r="U8" s="85">
        <v>5418.07</v>
      </c>
      <c r="V8" s="85">
        <v>9.36</v>
      </c>
      <c r="W8" s="56">
        <v>9.35</v>
      </c>
      <c r="X8" s="56" t="s">
        <v>13</v>
      </c>
      <c r="Y8" s="56">
        <v>9.4700000000000006</v>
      </c>
      <c r="Z8" s="56" t="s">
        <v>13</v>
      </c>
      <c r="AA8" s="56">
        <v>9.34</v>
      </c>
      <c r="AB8" s="86">
        <v>9.32</v>
      </c>
      <c r="AC8" s="86">
        <v>7.59</v>
      </c>
      <c r="AD8" s="87"/>
      <c r="AE8" s="73">
        <v>9.5</v>
      </c>
      <c r="AF8" s="74" t="str">
        <f t="shared" si="0"/>
        <v>No</v>
      </c>
    </row>
    <row r="9" spans="1:32" ht="12.75" hidden="1" x14ac:dyDescent="0.2">
      <c r="A9" s="75">
        <v>44201</v>
      </c>
      <c r="B9" s="76">
        <v>0.4375</v>
      </c>
      <c r="C9" s="77">
        <v>115</v>
      </c>
      <c r="D9" s="58">
        <v>10.029999999999999</v>
      </c>
      <c r="E9" s="55"/>
      <c r="F9" s="56"/>
      <c r="G9" s="59">
        <v>2129899</v>
      </c>
      <c r="H9" s="78">
        <v>115.31415809717042</v>
      </c>
      <c r="I9" s="79"/>
      <c r="J9" s="80"/>
      <c r="K9" s="79"/>
      <c r="L9" s="81"/>
      <c r="M9" s="59">
        <v>1578895125</v>
      </c>
      <c r="N9" s="78">
        <v>1005.5555555555555</v>
      </c>
      <c r="O9" s="82"/>
      <c r="P9" s="59">
        <v>1050</v>
      </c>
      <c r="Q9" s="83">
        <v>3747191750</v>
      </c>
      <c r="R9" s="84">
        <v>886.63194444444446</v>
      </c>
      <c r="S9" s="59">
        <v>874</v>
      </c>
      <c r="T9" s="85">
        <v>5413.71</v>
      </c>
      <c r="U9" s="85">
        <v>5418.07</v>
      </c>
      <c r="V9" s="85">
        <v>9.36</v>
      </c>
      <c r="W9" s="56">
        <v>9.39</v>
      </c>
      <c r="X9" s="56" t="s">
        <v>13</v>
      </c>
      <c r="Y9" s="56">
        <v>9.49</v>
      </c>
      <c r="Z9" s="56" t="s">
        <v>13</v>
      </c>
      <c r="AA9" s="56">
        <v>9.35</v>
      </c>
      <c r="AB9" s="86">
        <v>9.3000000000000007</v>
      </c>
      <c r="AC9" s="86">
        <v>7.52</v>
      </c>
      <c r="AD9" s="87"/>
      <c r="AE9" s="73">
        <v>9.5</v>
      </c>
      <c r="AF9" s="74" t="str">
        <f t="shared" si="0"/>
        <v>No</v>
      </c>
    </row>
    <row r="10" spans="1:32" ht="12.75" hidden="1" x14ac:dyDescent="0.2">
      <c r="A10" s="53">
        <v>44202</v>
      </c>
      <c r="B10" s="54">
        <v>0.38194444444444442</v>
      </c>
      <c r="C10" s="55">
        <v>115</v>
      </c>
      <c r="D10" s="56">
        <v>9.98</v>
      </c>
      <c r="E10" s="57"/>
      <c r="F10" s="58"/>
      <c r="G10" s="59">
        <v>2130484</v>
      </c>
      <c r="H10" s="78">
        <v>115.41675621946496</v>
      </c>
      <c r="I10" s="79"/>
      <c r="J10" s="80"/>
      <c r="K10" s="79"/>
      <c r="L10" s="81"/>
      <c r="M10" s="59">
        <v>1580234250</v>
      </c>
      <c r="N10" s="78">
        <v>984.65073529327481</v>
      </c>
      <c r="O10" s="82"/>
      <c r="P10" s="59">
        <v>969</v>
      </c>
      <c r="Q10" s="83">
        <v>3748368500</v>
      </c>
      <c r="R10" s="84">
        <v>865.25735294043579</v>
      </c>
      <c r="S10" s="59">
        <v>870</v>
      </c>
      <c r="T10" s="85">
        <v>5413.7300000000005</v>
      </c>
      <c r="U10" s="85">
        <v>5418.09</v>
      </c>
      <c r="V10" s="85">
        <v>9.39</v>
      </c>
      <c r="W10" s="56">
        <v>9.36</v>
      </c>
      <c r="X10" s="56" t="s">
        <v>13</v>
      </c>
      <c r="Y10" s="56">
        <v>9.4499999999999993</v>
      </c>
      <c r="Z10" s="56" t="s">
        <v>13</v>
      </c>
      <c r="AA10" s="56">
        <v>9.34</v>
      </c>
      <c r="AB10" s="86">
        <v>9.31</v>
      </c>
      <c r="AC10" s="86">
        <v>7.5</v>
      </c>
      <c r="AD10" s="87"/>
      <c r="AE10" s="73">
        <v>9.5</v>
      </c>
      <c r="AF10" s="74" t="str">
        <f t="shared" si="0"/>
        <v>No</v>
      </c>
    </row>
    <row r="11" spans="1:32" ht="12.75" hidden="1" x14ac:dyDescent="0.2">
      <c r="A11" s="75">
        <v>44203</v>
      </c>
      <c r="B11" s="76">
        <v>0.44791666666666669</v>
      </c>
      <c r="C11" s="77">
        <v>115</v>
      </c>
      <c r="D11" s="58">
        <v>10.06</v>
      </c>
      <c r="E11" s="55"/>
      <c r="F11" s="56"/>
      <c r="G11" s="59">
        <v>2131155</v>
      </c>
      <c r="H11" s="78">
        <v>115.24702215907395</v>
      </c>
      <c r="I11" s="79"/>
      <c r="J11" s="80"/>
      <c r="K11" s="79"/>
      <c r="L11" s="81"/>
      <c r="M11" s="59">
        <v>1581772500</v>
      </c>
      <c r="N11" s="78">
        <v>1002.1172638466883</v>
      </c>
      <c r="O11" s="82"/>
      <c r="P11" s="59">
        <v>1021</v>
      </c>
      <c r="Q11" s="83">
        <v>3749699250</v>
      </c>
      <c r="R11" s="84">
        <v>866.93811075181566</v>
      </c>
      <c r="S11" s="59">
        <v>888</v>
      </c>
      <c r="T11" s="85">
        <v>5413.7000000000007</v>
      </c>
      <c r="U11" s="85">
        <v>5418.06</v>
      </c>
      <c r="V11" s="85">
        <v>9.39</v>
      </c>
      <c r="W11" s="56">
        <v>9.36</v>
      </c>
      <c r="X11" s="56" t="s">
        <v>13</v>
      </c>
      <c r="Y11" s="56">
        <v>9.42</v>
      </c>
      <c r="Z11" s="56" t="s">
        <v>13</v>
      </c>
      <c r="AA11" s="56">
        <v>9.31</v>
      </c>
      <c r="AB11" s="86">
        <v>9.26</v>
      </c>
      <c r="AC11" s="86">
        <v>7.45</v>
      </c>
      <c r="AD11" s="87"/>
      <c r="AE11" s="73">
        <v>9.5</v>
      </c>
      <c r="AF11" s="74" t="str">
        <f t="shared" si="0"/>
        <v>No</v>
      </c>
    </row>
    <row r="12" spans="1:32" ht="12.75" hidden="1" x14ac:dyDescent="0.2">
      <c r="A12" s="53">
        <v>44204</v>
      </c>
      <c r="B12" s="54">
        <v>0.375</v>
      </c>
      <c r="C12" s="55">
        <v>115</v>
      </c>
      <c r="D12" s="56">
        <v>10.029999999999999</v>
      </c>
      <c r="E12" s="57"/>
      <c r="F12" s="58"/>
      <c r="G12" s="59">
        <v>2131734</v>
      </c>
      <c r="H12" s="78">
        <v>115.18995400359695</v>
      </c>
      <c r="I12" s="79"/>
      <c r="J12" s="80"/>
      <c r="K12" s="79"/>
      <c r="L12" s="81"/>
      <c r="M12" s="59">
        <v>1583100500</v>
      </c>
      <c r="N12" s="78">
        <v>994.75655430451377</v>
      </c>
      <c r="O12" s="82"/>
      <c r="P12" s="59">
        <v>987</v>
      </c>
      <c r="Q12" s="83">
        <v>3750857750</v>
      </c>
      <c r="R12" s="84">
        <v>867.79026217001444</v>
      </c>
      <c r="S12" s="59">
        <v>877</v>
      </c>
      <c r="T12" s="85">
        <v>5413.72</v>
      </c>
      <c r="U12" s="85">
        <v>5418.08</v>
      </c>
      <c r="V12" s="85">
        <v>9.3699999999999992</v>
      </c>
      <c r="W12" s="56">
        <v>9.36</v>
      </c>
      <c r="X12" s="56" t="s">
        <v>13</v>
      </c>
      <c r="Y12" s="56">
        <v>9.4700000000000006</v>
      </c>
      <c r="Z12" s="56" t="s">
        <v>13</v>
      </c>
      <c r="AA12" s="56">
        <v>9.33</v>
      </c>
      <c r="AB12" s="86">
        <v>9.2899999999999991</v>
      </c>
      <c r="AC12" s="86">
        <v>7.43</v>
      </c>
      <c r="AD12" s="87"/>
      <c r="AE12" s="73">
        <v>9.5</v>
      </c>
      <c r="AF12" s="74" t="str">
        <f t="shared" si="0"/>
        <v>No</v>
      </c>
    </row>
    <row r="13" spans="1:32" ht="12.75" hidden="1" x14ac:dyDescent="0.2">
      <c r="A13" s="75">
        <v>44205</v>
      </c>
      <c r="B13" s="76">
        <v>0.32291666666666669</v>
      </c>
      <c r="C13" s="77">
        <v>115</v>
      </c>
      <c r="D13" s="58">
        <v>10.06</v>
      </c>
      <c r="E13" s="55"/>
      <c r="F13" s="56"/>
      <c r="G13" s="59">
        <v>2132323</v>
      </c>
      <c r="H13" s="78">
        <v>114.52751929552937</v>
      </c>
      <c r="I13" s="79"/>
      <c r="J13" s="80"/>
      <c r="K13" s="79"/>
      <c r="L13" s="81"/>
      <c r="M13" s="59">
        <v>1584459250</v>
      </c>
      <c r="N13" s="78">
        <v>995.42124542379224</v>
      </c>
      <c r="O13" s="82"/>
      <c r="P13" s="59">
        <v>1002</v>
      </c>
      <c r="Q13" s="83">
        <v>3752034000</v>
      </c>
      <c r="R13" s="84">
        <v>861.72161172381652</v>
      </c>
      <c r="S13" s="59">
        <v>852</v>
      </c>
      <c r="T13" s="85">
        <v>5413.6900000000005</v>
      </c>
      <c r="U13" s="85">
        <v>5418.05</v>
      </c>
      <c r="V13" s="85">
        <v>9.42</v>
      </c>
      <c r="W13" s="56">
        <v>9.4</v>
      </c>
      <c r="X13" s="56" t="s">
        <v>13</v>
      </c>
      <c r="Y13" s="56">
        <v>9.48</v>
      </c>
      <c r="Z13" s="56" t="s">
        <v>13</v>
      </c>
      <c r="AA13" s="56">
        <v>9.35</v>
      </c>
      <c r="AB13" s="86">
        <v>9.31</v>
      </c>
      <c r="AC13" s="86">
        <v>7.42</v>
      </c>
      <c r="AD13" s="87"/>
      <c r="AE13" s="73">
        <v>9.5</v>
      </c>
      <c r="AF13" s="74" t="str">
        <f t="shared" si="0"/>
        <v>No</v>
      </c>
    </row>
    <row r="14" spans="1:32" ht="12.75" hidden="1" x14ac:dyDescent="0.2">
      <c r="A14" s="53">
        <v>44206</v>
      </c>
      <c r="B14" s="54">
        <v>0.32291666666666669</v>
      </c>
      <c r="C14" s="55">
        <v>115</v>
      </c>
      <c r="D14" s="56">
        <v>10.199999999999999</v>
      </c>
      <c r="E14" s="57"/>
      <c r="F14" s="58"/>
      <c r="G14" s="59">
        <v>2132914</v>
      </c>
      <c r="H14" s="78">
        <v>110.00804468727804</v>
      </c>
      <c r="I14" s="79"/>
      <c r="J14" s="80"/>
      <c r="K14" s="79"/>
      <c r="L14" s="81"/>
      <c r="M14" s="59">
        <v>1585878625</v>
      </c>
      <c r="N14" s="78">
        <v>985.67708333333337</v>
      </c>
      <c r="O14" s="82"/>
      <c r="P14" s="59">
        <v>966</v>
      </c>
      <c r="Q14" s="83">
        <v>3753265000</v>
      </c>
      <c r="R14" s="84">
        <v>854.86111111111109</v>
      </c>
      <c r="S14" s="59">
        <v>847</v>
      </c>
      <c r="T14" s="85">
        <v>5413.7000000000007</v>
      </c>
      <c r="U14" s="85">
        <v>5418.06</v>
      </c>
      <c r="V14" s="85">
        <v>9.43</v>
      </c>
      <c r="W14" s="56">
        <v>9.43</v>
      </c>
      <c r="X14" s="56" t="s">
        <v>13</v>
      </c>
      <c r="Y14" s="56">
        <v>9.49</v>
      </c>
      <c r="Z14" s="56" t="s">
        <v>13</v>
      </c>
      <c r="AA14" s="56">
        <v>9.3699999999999992</v>
      </c>
      <c r="AB14" s="86">
        <v>9.33</v>
      </c>
      <c r="AC14" s="86">
        <v>7.47</v>
      </c>
      <c r="AD14" s="87"/>
      <c r="AE14" s="73">
        <v>9.5</v>
      </c>
      <c r="AF14" s="74" t="str">
        <f t="shared" si="0"/>
        <v>No</v>
      </c>
    </row>
    <row r="15" spans="1:32" ht="12.75" hidden="1" x14ac:dyDescent="0.2">
      <c r="A15" s="75">
        <v>44207</v>
      </c>
      <c r="B15" s="76">
        <v>0.375</v>
      </c>
      <c r="C15" s="77">
        <v>115</v>
      </c>
      <c r="D15" s="58">
        <v>9.9600000000000009</v>
      </c>
      <c r="E15" s="55"/>
      <c r="F15" s="56"/>
      <c r="G15" s="59">
        <v>2133500</v>
      </c>
      <c r="H15" s="78">
        <v>103.90715735905597</v>
      </c>
      <c r="I15" s="79"/>
      <c r="J15" s="80"/>
      <c r="K15" s="79"/>
      <c r="L15" s="81"/>
      <c r="M15" s="59">
        <v>1587368625</v>
      </c>
      <c r="N15" s="78">
        <v>983.49834983271626</v>
      </c>
      <c r="O15" s="82"/>
      <c r="P15" s="59">
        <v>1010</v>
      </c>
      <c r="Q15" s="83">
        <v>3754558000</v>
      </c>
      <c r="R15" s="84">
        <v>853.465346532686</v>
      </c>
      <c r="S15" s="59">
        <v>855</v>
      </c>
      <c r="T15" s="85">
        <v>5413.6900000000005</v>
      </c>
      <c r="U15" s="85">
        <v>5418.05</v>
      </c>
      <c r="V15" s="85">
        <v>9.32</v>
      </c>
      <c r="W15" s="56">
        <v>9.31</v>
      </c>
      <c r="X15" s="56" t="s">
        <v>13</v>
      </c>
      <c r="Y15" s="56">
        <v>9.42</v>
      </c>
      <c r="Z15" s="56" t="s">
        <v>13</v>
      </c>
      <c r="AA15" s="56">
        <v>9.2899999999999991</v>
      </c>
      <c r="AB15" s="86">
        <v>9.25</v>
      </c>
      <c r="AC15" s="86">
        <v>7.44</v>
      </c>
      <c r="AD15" s="87"/>
      <c r="AE15" s="73">
        <v>9.5</v>
      </c>
      <c r="AF15" s="74" t="str">
        <f t="shared" si="0"/>
        <v>No</v>
      </c>
    </row>
    <row r="16" spans="1:32" ht="12.75" hidden="1" x14ac:dyDescent="0.2">
      <c r="A16" s="53">
        <v>44208</v>
      </c>
      <c r="B16" s="54">
        <v>0.43055555555555558</v>
      </c>
      <c r="C16" s="55">
        <v>115</v>
      </c>
      <c r="D16" s="56">
        <v>9.98</v>
      </c>
      <c r="E16" s="57"/>
      <c r="F16" s="58"/>
      <c r="G16" s="59">
        <v>2134153</v>
      </c>
      <c r="H16" s="78">
        <v>115.69996986795387</v>
      </c>
      <c r="I16" s="79"/>
      <c r="J16" s="80"/>
      <c r="K16" s="79"/>
      <c r="L16" s="81"/>
      <c r="M16" s="59">
        <v>1588859750</v>
      </c>
      <c r="N16" s="78">
        <v>981.00328947443552</v>
      </c>
      <c r="O16" s="82"/>
      <c r="P16" s="59">
        <v>991</v>
      </c>
      <c r="Q16" s="83">
        <v>3755855750</v>
      </c>
      <c r="R16" s="84">
        <v>853.78289473749601</v>
      </c>
      <c r="S16" s="59">
        <v>881</v>
      </c>
      <c r="T16" s="85">
        <v>5413.6900000000005</v>
      </c>
      <c r="U16" s="85">
        <v>5418.05</v>
      </c>
      <c r="V16" s="85">
        <v>9.41</v>
      </c>
      <c r="W16" s="56">
        <v>9.3800000000000008</v>
      </c>
      <c r="X16" s="56" t="s">
        <v>13</v>
      </c>
      <c r="Y16" s="56">
        <v>9.5</v>
      </c>
      <c r="Z16" s="56" t="s">
        <v>13</v>
      </c>
      <c r="AA16" s="56">
        <v>9.3800000000000008</v>
      </c>
      <c r="AB16" s="86">
        <v>9.33</v>
      </c>
      <c r="AC16" s="86">
        <v>7.42</v>
      </c>
      <c r="AD16" s="87" t="s">
        <v>320</v>
      </c>
      <c r="AE16" s="73">
        <v>9.5</v>
      </c>
      <c r="AF16" s="74" t="str">
        <f t="shared" si="0"/>
        <v>No</v>
      </c>
    </row>
    <row r="17" spans="1:32" ht="12.75" hidden="1" x14ac:dyDescent="0.2">
      <c r="A17" s="75">
        <v>44209</v>
      </c>
      <c r="B17" s="76">
        <v>0.39583333333333331</v>
      </c>
      <c r="C17" s="77">
        <v>115</v>
      </c>
      <c r="D17" s="58">
        <v>10.07</v>
      </c>
      <c r="E17" s="55"/>
      <c r="F17" s="56"/>
      <c r="G17" s="59">
        <v>2134738</v>
      </c>
      <c r="H17" s="78">
        <v>112.2931349903849</v>
      </c>
      <c r="I17" s="79"/>
      <c r="J17" s="80"/>
      <c r="K17" s="79"/>
      <c r="L17" s="81"/>
      <c r="M17" s="59">
        <v>1590236125</v>
      </c>
      <c r="N17" s="78">
        <v>990.19784172330151</v>
      </c>
      <c r="O17" s="82"/>
      <c r="P17" s="59">
        <v>925</v>
      </c>
      <c r="Q17" s="83">
        <v>3757052750</v>
      </c>
      <c r="R17" s="84">
        <v>861.15107913380575</v>
      </c>
      <c r="S17" s="59">
        <v>852</v>
      </c>
      <c r="T17" s="85">
        <v>5413.6900000000005</v>
      </c>
      <c r="U17" s="85">
        <v>5418.05</v>
      </c>
      <c r="V17" s="85">
        <v>9.3699999999999992</v>
      </c>
      <c r="W17" s="56">
        <v>9.36</v>
      </c>
      <c r="X17" s="56" t="s">
        <v>13</v>
      </c>
      <c r="Y17" s="56">
        <v>9.4600000000000009</v>
      </c>
      <c r="Z17" s="56" t="s">
        <v>13</v>
      </c>
      <c r="AA17" s="56">
        <v>9.33</v>
      </c>
      <c r="AB17" s="86">
        <v>9.3000000000000007</v>
      </c>
      <c r="AC17" s="86">
        <v>7.42</v>
      </c>
      <c r="AD17" s="87"/>
      <c r="AE17" s="73">
        <v>9.5</v>
      </c>
      <c r="AF17" s="74" t="str">
        <f t="shared" si="0"/>
        <v>No</v>
      </c>
    </row>
    <row r="18" spans="1:32" ht="12.75" hidden="1" x14ac:dyDescent="0.2">
      <c r="A18" s="53">
        <v>44210</v>
      </c>
      <c r="B18" s="54">
        <v>0.40277777777777773</v>
      </c>
      <c r="C18" s="55">
        <v>115</v>
      </c>
      <c r="D18" s="56">
        <v>9.99</v>
      </c>
      <c r="E18" s="57"/>
      <c r="F18" s="58"/>
      <c r="G18" s="59">
        <v>2135376</v>
      </c>
      <c r="H18" s="78">
        <v>119.96093278556502</v>
      </c>
      <c r="I18" s="79"/>
      <c r="J18" s="80"/>
      <c r="K18" s="79"/>
      <c r="L18" s="81"/>
      <c r="M18" s="59">
        <v>1591641250</v>
      </c>
      <c r="N18" s="78">
        <v>969.05172413715297</v>
      </c>
      <c r="O18" s="82"/>
      <c r="P18" s="59">
        <v>927</v>
      </c>
      <c r="Q18" s="83">
        <v>3758254500</v>
      </c>
      <c r="R18" s="84">
        <v>828.79310344761041</v>
      </c>
      <c r="S18" s="59">
        <v>825</v>
      </c>
      <c r="T18" s="85">
        <v>5413.71</v>
      </c>
      <c r="U18" s="85">
        <v>5418.07</v>
      </c>
      <c r="V18" s="85">
        <v>9.42</v>
      </c>
      <c r="W18" s="56">
        <v>9.4</v>
      </c>
      <c r="X18" s="56" t="s">
        <v>13</v>
      </c>
      <c r="Y18" s="56">
        <v>9.51</v>
      </c>
      <c r="Z18" s="56" t="s">
        <v>13</v>
      </c>
      <c r="AA18" s="56">
        <v>9.36</v>
      </c>
      <c r="AB18" s="86">
        <v>9.31</v>
      </c>
      <c r="AC18" s="86">
        <v>7.46</v>
      </c>
      <c r="AD18" s="87"/>
      <c r="AE18" s="73">
        <v>9.5</v>
      </c>
      <c r="AF18" s="74" t="str">
        <f t="shared" si="0"/>
        <v>No</v>
      </c>
    </row>
    <row r="19" spans="1:32" ht="12.75" hidden="1" x14ac:dyDescent="0.2">
      <c r="A19" s="75">
        <v>44211</v>
      </c>
      <c r="B19" s="76">
        <v>0.375</v>
      </c>
      <c r="C19" s="77">
        <v>115</v>
      </c>
      <c r="D19" s="58">
        <v>9.9</v>
      </c>
      <c r="E19" s="55"/>
      <c r="F19" s="56"/>
      <c r="G19" s="59">
        <v>2135963</v>
      </c>
      <c r="H19" s="78">
        <v>115.50944251566578</v>
      </c>
      <c r="I19" s="79"/>
      <c r="J19" s="80"/>
      <c r="K19" s="79"/>
      <c r="L19" s="81"/>
      <c r="M19" s="59">
        <v>1592983875</v>
      </c>
      <c r="N19" s="78">
        <v>959.01785714604694</v>
      </c>
      <c r="O19" s="82"/>
      <c r="P19" s="59">
        <v>966</v>
      </c>
      <c r="Q19" s="83">
        <v>3759408250</v>
      </c>
      <c r="R19" s="84">
        <v>824.10714285988399</v>
      </c>
      <c r="S19" s="59">
        <v>828</v>
      </c>
      <c r="T19" s="85">
        <v>5413.7000000000007</v>
      </c>
      <c r="U19" s="85">
        <v>5418.06</v>
      </c>
      <c r="V19" s="85">
        <v>9.42</v>
      </c>
      <c r="W19" s="56">
        <v>9.36</v>
      </c>
      <c r="X19" s="56" t="s">
        <v>13</v>
      </c>
      <c r="Y19" s="56">
        <v>9.4600000000000009</v>
      </c>
      <c r="Z19" s="56" t="s">
        <v>13</v>
      </c>
      <c r="AA19" s="56">
        <v>9.34</v>
      </c>
      <c r="AB19" s="86">
        <v>9.2899999999999991</v>
      </c>
      <c r="AC19" s="86">
        <v>7.46</v>
      </c>
      <c r="AD19" s="87"/>
      <c r="AE19" s="73">
        <v>9.5</v>
      </c>
      <c r="AF19" s="74" t="str">
        <f t="shared" si="0"/>
        <v>No</v>
      </c>
    </row>
    <row r="20" spans="1:32" ht="12.75" hidden="1" x14ac:dyDescent="0.2">
      <c r="A20" s="53">
        <v>44212</v>
      </c>
      <c r="B20" s="54">
        <v>0.32291666666666669</v>
      </c>
      <c r="C20" s="55">
        <v>115</v>
      </c>
      <c r="D20" s="56">
        <v>9.9600000000000009</v>
      </c>
      <c r="E20" s="57"/>
      <c r="F20" s="58"/>
      <c r="G20" s="59">
        <v>2136553</v>
      </c>
      <c r="H20" s="78">
        <v>115.31604781609241</v>
      </c>
      <c r="I20" s="79"/>
      <c r="J20" s="80"/>
      <c r="K20" s="79"/>
      <c r="L20" s="81"/>
      <c r="M20" s="59">
        <v>1594335625</v>
      </c>
      <c r="N20" s="78">
        <v>990.29304029557409</v>
      </c>
      <c r="O20" s="82"/>
      <c r="P20" s="59">
        <v>994</v>
      </c>
      <c r="Q20" s="83">
        <v>3760582500</v>
      </c>
      <c r="R20" s="84">
        <v>860.25641025861125</v>
      </c>
      <c r="S20" s="59">
        <v>818</v>
      </c>
      <c r="T20" s="85">
        <v>5413.7000000000007</v>
      </c>
      <c r="U20" s="85">
        <v>5418.06</v>
      </c>
      <c r="V20" s="85">
        <v>9.32</v>
      </c>
      <c r="W20" s="56">
        <v>9.35</v>
      </c>
      <c r="X20" s="56" t="s">
        <v>13</v>
      </c>
      <c r="Y20" s="56">
        <v>9.4600000000000009</v>
      </c>
      <c r="Z20" s="56" t="s">
        <v>13</v>
      </c>
      <c r="AA20" s="56">
        <v>9.36</v>
      </c>
      <c r="AB20" s="86">
        <v>9.3000000000000007</v>
      </c>
      <c r="AC20" s="86">
        <v>7.5</v>
      </c>
      <c r="AD20" s="87"/>
      <c r="AE20" s="73">
        <v>9.5</v>
      </c>
      <c r="AF20" s="74" t="str">
        <f t="shared" si="0"/>
        <v>No</v>
      </c>
    </row>
    <row r="21" spans="1:32" ht="12.75" hidden="1" x14ac:dyDescent="0.2">
      <c r="A21" s="75">
        <v>44213</v>
      </c>
      <c r="B21" s="76">
        <v>0.31597222222222221</v>
      </c>
      <c r="C21" s="77">
        <v>115</v>
      </c>
      <c r="D21" s="58">
        <v>9.99</v>
      </c>
      <c r="E21" s="55"/>
      <c r="F21" s="56"/>
      <c r="G21" s="59">
        <v>2137163</v>
      </c>
      <c r="H21" s="78">
        <v>115.26013480239618</v>
      </c>
      <c r="I21" s="79"/>
      <c r="J21" s="80"/>
      <c r="K21" s="79"/>
      <c r="L21" s="81"/>
      <c r="M21" s="59">
        <v>1595733875</v>
      </c>
      <c r="N21" s="78">
        <v>977.79720279799881</v>
      </c>
      <c r="O21" s="82"/>
      <c r="P21" s="59">
        <v>970</v>
      </c>
      <c r="Q21" s="83">
        <v>3761793000</v>
      </c>
      <c r="R21" s="84">
        <v>846.50349650418559</v>
      </c>
      <c r="S21" s="59">
        <v>854</v>
      </c>
      <c r="T21" s="85">
        <v>5413.7000000000007</v>
      </c>
      <c r="U21" s="85">
        <v>5418.06</v>
      </c>
      <c r="V21" s="85">
        <v>9.2899999999999991</v>
      </c>
      <c r="W21" s="56">
        <v>9.32</v>
      </c>
      <c r="X21" s="56" t="s">
        <v>13</v>
      </c>
      <c r="Y21" s="56">
        <v>9.43</v>
      </c>
      <c r="Z21" s="56" t="s">
        <v>13</v>
      </c>
      <c r="AA21" s="56">
        <v>9.33</v>
      </c>
      <c r="AB21" s="86">
        <v>9.2899999999999991</v>
      </c>
      <c r="AC21" s="86">
        <v>7.55</v>
      </c>
      <c r="AD21" s="87"/>
      <c r="AE21" s="73">
        <v>9.5</v>
      </c>
      <c r="AF21" s="74" t="str">
        <f t="shared" si="0"/>
        <v>No</v>
      </c>
    </row>
    <row r="22" spans="1:32" ht="12.75" hidden="1" x14ac:dyDescent="0.2">
      <c r="A22" s="53">
        <v>44214</v>
      </c>
      <c r="B22" s="54">
        <v>0.3576388888888889</v>
      </c>
      <c r="C22" s="55">
        <v>115</v>
      </c>
      <c r="D22" s="56">
        <v>10.039999999999999</v>
      </c>
      <c r="E22" s="57"/>
      <c r="F22" s="58"/>
      <c r="G22" s="59">
        <v>2137803</v>
      </c>
      <c r="H22" s="78">
        <v>114.76270960585174</v>
      </c>
      <c r="I22" s="79"/>
      <c r="J22" s="80"/>
      <c r="K22" s="79"/>
      <c r="L22" s="81"/>
      <c r="M22" s="59">
        <v>1597207250</v>
      </c>
      <c r="N22" s="78">
        <v>982.24999999542604</v>
      </c>
      <c r="O22" s="82"/>
      <c r="P22" s="59">
        <v>989</v>
      </c>
      <c r="Q22" s="83">
        <v>3763076000</v>
      </c>
      <c r="R22" s="84">
        <v>855.33333332935035</v>
      </c>
      <c r="S22" s="59">
        <v>845</v>
      </c>
      <c r="T22" s="85">
        <v>5413.7000000000007</v>
      </c>
      <c r="U22" s="85">
        <v>5418.06</v>
      </c>
      <c r="V22" s="85">
        <v>9.4</v>
      </c>
      <c r="W22" s="56">
        <v>9.41</v>
      </c>
      <c r="X22" s="56" t="s">
        <v>13</v>
      </c>
      <c r="Y22" s="56">
        <v>9.49</v>
      </c>
      <c r="Z22" s="56" t="s">
        <v>13</v>
      </c>
      <c r="AA22" s="56">
        <v>9.36</v>
      </c>
      <c r="AB22" s="86">
        <v>9.31</v>
      </c>
      <c r="AC22" s="86">
        <v>7.44</v>
      </c>
      <c r="AD22" s="87"/>
      <c r="AE22" s="73">
        <v>9.5</v>
      </c>
      <c r="AF22" s="74" t="str">
        <f t="shared" si="0"/>
        <v>No</v>
      </c>
    </row>
    <row r="23" spans="1:32" ht="12.75" hidden="1" x14ac:dyDescent="0.2">
      <c r="A23" s="75">
        <v>44215</v>
      </c>
      <c r="B23" s="76">
        <v>0.32291666666666669</v>
      </c>
      <c r="C23" s="77">
        <v>115</v>
      </c>
      <c r="D23" s="58">
        <v>10.02</v>
      </c>
      <c r="E23" s="55"/>
      <c r="F23" s="56"/>
      <c r="G23" s="59">
        <v>2138392</v>
      </c>
      <c r="H23" s="78">
        <v>115.30185558418118</v>
      </c>
      <c r="I23" s="79"/>
      <c r="J23" s="80"/>
      <c r="K23" s="79"/>
      <c r="L23" s="81"/>
      <c r="M23" s="59">
        <v>1598556875</v>
      </c>
      <c r="N23" s="78">
        <v>970.9532374141379</v>
      </c>
      <c r="O23" s="82"/>
      <c r="P23" s="59">
        <v>936</v>
      </c>
      <c r="Q23" s="83">
        <v>3764248250</v>
      </c>
      <c r="R23" s="84">
        <v>843.34532374453875</v>
      </c>
      <c r="S23" s="59">
        <v>844</v>
      </c>
      <c r="T23" s="85">
        <v>5413.7000000000007</v>
      </c>
      <c r="U23" s="85">
        <v>5418.06</v>
      </c>
      <c r="V23" s="85">
        <v>9.3699999999999992</v>
      </c>
      <c r="W23" s="56">
        <v>9.34</v>
      </c>
      <c r="X23" s="56" t="s">
        <v>13</v>
      </c>
      <c r="Y23" s="56">
        <v>9.4499999999999993</v>
      </c>
      <c r="Z23" s="56" t="s">
        <v>13</v>
      </c>
      <c r="AA23" s="56">
        <v>9.31</v>
      </c>
      <c r="AB23" s="86">
        <v>9.2899999999999991</v>
      </c>
      <c r="AC23" s="86">
        <v>7.41</v>
      </c>
      <c r="AD23" s="87"/>
      <c r="AE23" s="73">
        <v>9.5</v>
      </c>
      <c r="AF23" s="74" t="str">
        <f t="shared" si="0"/>
        <v>No</v>
      </c>
    </row>
    <row r="24" spans="1:32" ht="12.75" hidden="1" x14ac:dyDescent="0.2">
      <c r="A24" s="53">
        <v>44216</v>
      </c>
      <c r="B24" s="54">
        <v>0.37847222222222227</v>
      </c>
      <c r="C24" s="55">
        <v>115</v>
      </c>
      <c r="D24" s="56">
        <v>9.98</v>
      </c>
      <c r="E24" s="57"/>
      <c r="F24" s="58"/>
      <c r="G24" s="59">
        <v>2139039</v>
      </c>
      <c r="H24" s="78">
        <v>115.20668091911605</v>
      </c>
      <c r="I24" s="79"/>
      <c r="J24" s="80"/>
      <c r="K24" s="79"/>
      <c r="L24" s="81"/>
      <c r="M24" s="59">
        <v>1600040625</v>
      </c>
      <c r="N24" s="78">
        <v>976.15131579022136</v>
      </c>
      <c r="O24" s="82"/>
      <c r="P24" s="59">
        <v>993</v>
      </c>
      <c r="Q24" s="83">
        <v>3765515500</v>
      </c>
      <c r="R24" s="84">
        <v>833.71710526379638</v>
      </c>
      <c r="S24" s="59">
        <v>851</v>
      </c>
      <c r="T24" s="85">
        <v>5413.6900000000005</v>
      </c>
      <c r="U24" s="85">
        <v>5418.05</v>
      </c>
      <c r="V24" s="85">
        <v>9.32</v>
      </c>
      <c r="W24" s="56">
        <v>9.3000000000000007</v>
      </c>
      <c r="X24" s="56" t="s">
        <v>13</v>
      </c>
      <c r="Y24" s="56">
        <v>9.44</v>
      </c>
      <c r="Z24" s="56" t="s">
        <v>13</v>
      </c>
      <c r="AA24" s="56">
        <v>9.3000000000000007</v>
      </c>
      <c r="AB24" s="86">
        <v>9.25</v>
      </c>
      <c r="AC24" s="86">
        <v>7.53</v>
      </c>
      <c r="AD24" s="87"/>
      <c r="AE24" s="73">
        <v>9.5</v>
      </c>
      <c r="AF24" s="74" t="str">
        <f t="shared" si="0"/>
        <v>No</v>
      </c>
    </row>
    <row r="25" spans="1:32" ht="12.75" hidden="1" x14ac:dyDescent="0.2">
      <c r="A25" s="75">
        <v>44217</v>
      </c>
      <c r="B25" s="76">
        <v>0.4375</v>
      </c>
      <c r="C25" s="77">
        <v>115</v>
      </c>
      <c r="D25" s="58">
        <v>10</v>
      </c>
      <c r="E25" s="55"/>
      <c r="F25" s="56"/>
      <c r="G25" s="59">
        <v>2139690</v>
      </c>
      <c r="H25" s="78">
        <v>115.22968996509368</v>
      </c>
      <c r="I25" s="79"/>
      <c r="J25" s="80"/>
      <c r="K25" s="79"/>
      <c r="L25" s="81"/>
      <c r="M25" s="59">
        <v>1601533250</v>
      </c>
      <c r="N25" s="78">
        <v>978.77049180028996</v>
      </c>
      <c r="O25" s="82"/>
      <c r="P25" s="59">
        <v>937</v>
      </c>
      <c r="Q25" s="83">
        <v>3766811500</v>
      </c>
      <c r="R25" s="84">
        <v>849.83606557117548</v>
      </c>
      <c r="S25" s="59">
        <v>848</v>
      </c>
      <c r="T25" s="85">
        <v>5413.72</v>
      </c>
      <c r="U25" s="85">
        <v>5418.08</v>
      </c>
      <c r="V25" s="85">
        <v>9.3699999999999992</v>
      </c>
      <c r="W25" s="56">
        <v>9.35</v>
      </c>
      <c r="X25" s="56" t="s">
        <v>13</v>
      </c>
      <c r="Y25" s="56">
        <v>9.49</v>
      </c>
      <c r="Z25" s="56" t="s">
        <v>13</v>
      </c>
      <c r="AA25" s="56">
        <v>9.3800000000000008</v>
      </c>
      <c r="AB25" s="86">
        <v>9.32</v>
      </c>
      <c r="AC25" s="86">
        <v>7.52</v>
      </c>
      <c r="AD25" s="87"/>
      <c r="AE25" s="73">
        <v>9.5</v>
      </c>
      <c r="AF25" s="74" t="str">
        <f t="shared" si="0"/>
        <v>No</v>
      </c>
    </row>
    <row r="26" spans="1:32" ht="12.75" hidden="1" x14ac:dyDescent="0.2">
      <c r="A26" s="53">
        <v>44218</v>
      </c>
      <c r="B26" s="54">
        <v>0.39583333333333331</v>
      </c>
      <c r="C26" s="55">
        <v>115</v>
      </c>
      <c r="D26" s="56">
        <v>9.98</v>
      </c>
      <c r="E26" s="57"/>
      <c r="F26" s="58"/>
      <c r="G26" s="59">
        <v>2140279</v>
      </c>
      <c r="H26" s="78">
        <v>115.62312015811314</v>
      </c>
      <c r="I26" s="79"/>
      <c r="J26" s="80"/>
      <c r="K26" s="79"/>
      <c r="L26" s="81"/>
      <c r="M26" s="59">
        <v>1602879125</v>
      </c>
      <c r="N26" s="78">
        <v>975.27173912796661</v>
      </c>
      <c r="O26" s="82"/>
      <c r="P26" s="59">
        <v>1022</v>
      </c>
      <c r="Q26" s="83">
        <v>3767989500</v>
      </c>
      <c r="R26" s="84">
        <v>853.62318840363673</v>
      </c>
      <c r="S26" s="59">
        <v>863</v>
      </c>
      <c r="T26" s="85">
        <v>5413.6900000000005</v>
      </c>
      <c r="U26" s="85">
        <v>5418.05</v>
      </c>
      <c r="V26" s="85">
        <v>9.41</v>
      </c>
      <c r="W26" s="56">
        <v>9.41</v>
      </c>
      <c r="X26" s="56" t="s">
        <v>13</v>
      </c>
      <c r="Y26" s="56">
        <v>9.48</v>
      </c>
      <c r="Z26" s="56" t="s">
        <v>13</v>
      </c>
      <c r="AA26" s="56">
        <v>9.3800000000000008</v>
      </c>
      <c r="AB26" s="86">
        <v>9.33</v>
      </c>
      <c r="AC26" s="86">
        <v>7.43</v>
      </c>
      <c r="AD26" s="87"/>
      <c r="AE26" s="73">
        <v>9.5</v>
      </c>
      <c r="AF26" s="74" t="str">
        <f t="shared" si="0"/>
        <v>No</v>
      </c>
    </row>
    <row r="27" spans="1:32" ht="12.75" hidden="1" x14ac:dyDescent="0.2">
      <c r="A27" s="75">
        <v>44219</v>
      </c>
      <c r="B27" s="76">
        <v>0.39583333333333331</v>
      </c>
      <c r="C27" s="77">
        <v>115</v>
      </c>
      <c r="D27" s="58">
        <v>9.99</v>
      </c>
      <c r="E27" s="55"/>
      <c r="F27" s="56"/>
      <c r="G27" s="59">
        <v>2140898</v>
      </c>
      <c r="H27" s="78">
        <v>114.95671074307836</v>
      </c>
      <c r="I27" s="79"/>
      <c r="J27" s="80"/>
      <c r="K27" s="79"/>
      <c r="L27" s="81"/>
      <c r="M27" s="59">
        <v>1604301750</v>
      </c>
      <c r="N27" s="78">
        <v>987.93402777777783</v>
      </c>
      <c r="O27" s="82"/>
      <c r="P27" s="59">
        <v>978</v>
      </c>
      <c r="Q27" s="83">
        <v>3769229000</v>
      </c>
      <c r="R27" s="84">
        <v>860.76388888888891</v>
      </c>
      <c r="S27" s="59">
        <v>851</v>
      </c>
      <c r="T27" s="85">
        <v>5413.6900000000005</v>
      </c>
      <c r="U27" s="85">
        <v>5418.05</v>
      </c>
      <c r="V27" s="85">
        <v>9.49</v>
      </c>
      <c r="W27" s="56">
        <v>9.43</v>
      </c>
      <c r="X27" s="56" t="s">
        <v>13</v>
      </c>
      <c r="Y27" s="56">
        <v>9.5</v>
      </c>
      <c r="Z27" s="56" t="s">
        <v>13</v>
      </c>
      <c r="AA27" s="56">
        <v>9.3800000000000008</v>
      </c>
      <c r="AB27" s="86">
        <v>9.32</v>
      </c>
      <c r="AC27" s="86">
        <v>7.4</v>
      </c>
      <c r="AD27" s="87"/>
      <c r="AE27" s="73">
        <v>9.5</v>
      </c>
      <c r="AF27" s="74" t="str">
        <f t="shared" si="0"/>
        <v>No</v>
      </c>
    </row>
    <row r="28" spans="1:32" ht="12.75" hidden="1" x14ac:dyDescent="0.2">
      <c r="A28" s="53">
        <v>44220</v>
      </c>
      <c r="B28" s="54">
        <v>0.58333333333333337</v>
      </c>
      <c r="C28" s="55">
        <v>115</v>
      </c>
      <c r="D28" s="56">
        <v>9.92</v>
      </c>
      <c r="E28" s="57"/>
      <c r="F28" s="58"/>
      <c r="G28" s="59">
        <v>2141527</v>
      </c>
      <c r="H28" s="78">
        <v>100.20791349778888</v>
      </c>
      <c r="I28" s="79"/>
      <c r="J28" s="80"/>
      <c r="K28" s="79"/>
      <c r="L28" s="81"/>
      <c r="M28" s="59">
        <v>1605960125</v>
      </c>
      <c r="N28" s="78">
        <v>969.80994152046787</v>
      </c>
      <c r="O28" s="82"/>
      <c r="P28" s="59">
        <v>1052</v>
      </c>
      <c r="Q28" s="83">
        <v>3770656000</v>
      </c>
      <c r="R28" s="84">
        <v>834.50292397660814</v>
      </c>
      <c r="S28" s="59">
        <v>852</v>
      </c>
      <c r="T28" s="85">
        <v>5413.6900000000005</v>
      </c>
      <c r="U28" s="85">
        <v>5418.05</v>
      </c>
      <c r="V28" s="85">
        <v>9.4700000000000006</v>
      </c>
      <c r="W28" s="56">
        <v>9.4</v>
      </c>
      <c r="X28" s="56" t="s">
        <v>13</v>
      </c>
      <c r="Y28" s="56">
        <v>9.5</v>
      </c>
      <c r="Z28" s="56" t="s">
        <v>13</v>
      </c>
      <c r="AA28" s="56">
        <v>9.41</v>
      </c>
      <c r="AB28" s="86">
        <v>9.35</v>
      </c>
      <c r="AC28" s="86">
        <v>7.45</v>
      </c>
      <c r="AD28" s="87" t="s">
        <v>321</v>
      </c>
      <c r="AE28" s="73">
        <v>9.5</v>
      </c>
      <c r="AF28" s="74" t="str">
        <f t="shared" si="0"/>
        <v>No</v>
      </c>
    </row>
    <row r="29" spans="1:32" ht="12.75" hidden="1" x14ac:dyDescent="0.2">
      <c r="A29" s="75">
        <v>44221</v>
      </c>
      <c r="B29" s="76">
        <v>0.47916666666666669</v>
      </c>
      <c r="C29" s="77">
        <v>115</v>
      </c>
      <c r="D29" s="58">
        <v>9.9600000000000009</v>
      </c>
      <c r="E29" s="55"/>
      <c r="F29" s="56"/>
      <c r="G29" s="59">
        <v>2142067</v>
      </c>
      <c r="H29" s="78">
        <v>113.7366640799474</v>
      </c>
      <c r="I29" s="79"/>
      <c r="J29" s="80"/>
      <c r="K29" s="79"/>
      <c r="L29" s="81"/>
      <c r="M29" s="59">
        <v>1607214500</v>
      </c>
      <c r="N29" s="78">
        <v>972.38372093549765</v>
      </c>
      <c r="O29" s="82"/>
      <c r="P29" s="59">
        <v>947</v>
      </c>
      <c r="Q29" s="83">
        <v>3771747250</v>
      </c>
      <c r="R29" s="84">
        <v>845.93023256271999</v>
      </c>
      <c r="S29" s="59">
        <v>848</v>
      </c>
      <c r="T29" s="85">
        <v>5413.6900000000005</v>
      </c>
      <c r="U29" s="85">
        <v>5418.05</v>
      </c>
      <c r="V29" s="85">
        <v>9.3699999999999992</v>
      </c>
      <c r="W29" s="56">
        <v>9.34</v>
      </c>
      <c r="X29" s="56" t="s">
        <v>13</v>
      </c>
      <c r="Y29" s="56">
        <v>9.5</v>
      </c>
      <c r="Z29" s="56" t="s">
        <v>13</v>
      </c>
      <c r="AA29" s="56">
        <v>9.39</v>
      </c>
      <c r="AB29" s="86">
        <v>9.34</v>
      </c>
      <c r="AC29" s="86">
        <v>7.4</v>
      </c>
      <c r="AD29" s="87"/>
      <c r="AE29" s="73">
        <v>9.5</v>
      </c>
      <c r="AF29" s="74" t="str">
        <f t="shared" si="0"/>
        <v>No</v>
      </c>
    </row>
    <row r="30" spans="1:32" ht="12.75" hidden="1" x14ac:dyDescent="0.2">
      <c r="A30" s="53">
        <v>44222</v>
      </c>
      <c r="B30" s="54">
        <v>0.42708333333333331</v>
      </c>
      <c r="C30" s="55">
        <v>115</v>
      </c>
      <c r="D30" s="56">
        <v>10.17</v>
      </c>
      <c r="E30" s="57"/>
      <c r="F30" s="58"/>
      <c r="G30" s="59">
        <v>2142600</v>
      </c>
      <c r="H30" s="78">
        <v>107.93831365876584</v>
      </c>
      <c r="I30" s="79"/>
      <c r="J30" s="80"/>
      <c r="K30" s="79"/>
      <c r="L30" s="81"/>
      <c r="M30" s="59">
        <v>1608519125</v>
      </c>
      <c r="N30" s="78">
        <v>955.76923076433991</v>
      </c>
      <c r="O30" s="82"/>
      <c r="P30" s="59">
        <v>949</v>
      </c>
      <c r="Q30" s="83">
        <v>3772872750</v>
      </c>
      <c r="R30" s="84">
        <v>824.54212453790524</v>
      </c>
      <c r="S30" s="59">
        <v>457</v>
      </c>
      <c r="T30" s="85">
        <v>5413.6900000000005</v>
      </c>
      <c r="U30" s="85">
        <v>5418.05</v>
      </c>
      <c r="V30" s="85">
        <v>9.3800000000000008</v>
      </c>
      <c r="W30" s="56">
        <v>9.35</v>
      </c>
      <c r="X30" s="56" t="s">
        <v>13</v>
      </c>
      <c r="Y30" s="56">
        <v>9.5399999999999991</v>
      </c>
      <c r="Z30" s="56" t="s">
        <v>13</v>
      </c>
      <c r="AA30" s="56">
        <v>9.44</v>
      </c>
      <c r="AB30" s="86">
        <v>9.2899999999999991</v>
      </c>
      <c r="AC30" s="86">
        <v>7.52</v>
      </c>
      <c r="AD30" s="87" t="s">
        <v>321</v>
      </c>
      <c r="AE30" s="73">
        <v>9.5</v>
      </c>
      <c r="AF30" s="74" t="str">
        <f t="shared" si="0"/>
        <v>No</v>
      </c>
    </row>
    <row r="31" spans="1:32" ht="12.75" hidden="1" x14ac:dyDescent="0.2">
      <c r="A31" s="75">
        <v>44223</v>
      </c>
      <c r="B31" s="76">
        <v>0.39583333333333331</v>
      </c>
      <c r="C31" s="77">
        <v>115</v>
      </c>
      <c r="D31" s="58">
        <v>10.09</v>
      </c>
      <c r="E31" s="55"/>
      <c r="F31" s="56"/>
      <c r="G31" s="59">
        <v>2143096</v>
      </c>
      <c r="H31" s="78">
        <v>98.844875075074029</v>
      </c>
      <c r="I31" s="79"/>
      <c r="J31" s="80"/>
      <c r="K31" s="79"/>
      <c r="L31" s="81"/>
      <c r="M31" s="59">
        <v>1609844875</v>
      </c>
      <c r="N31" s="78">
        <v>950.35842293906808</v>
      </c>
      <c r="O31" s="82"/>
      <c r="P31" s="59">
        <v>947</v>
      </c>
      <c r="Q31" s="83">
        <v>3774225250</v>
      </c>
      <c r="R31" s="84">
        <v>969.53405017921148</v>
      </c>
      <c r="S31" s="59">
        <v>829</v>
      </c>
      <c r="T31" s="85">
        <v>5413.71</v>
      </c>
      <c r="U31" s="85">
        <v>5418.07</v>
      </c>
      <c r="V31" s="85">
        <v>9.44</v>
      </c>
      <c r="W31" s="56">
        <v>9.41</v>
      </c>
      <c r="X31" s="56" t="s">
        <v>13</v>
      </c>
      <c r="Y31" s="56">
        <v>9.58</v>
      </c>
      <c r="Z31" s="56" t="s">
        <v>13</v>
      </c>
      <c r="AA31" s="56">
        <v>9.4499999999999993</v>
      </c>
      <c r="AB31" s="86">
        <v>9.4</v>
      </c>
      <c r="AC31" s="86">
        <v>7.52</v>
      </c>
      <c r="AD31" s="87"/>
      <c r="AE31" s="73">
        <v>9.5</v>
      </c>
      <c r="AF31" s="74" t="str">
        <f t="shared" si="0"/>
        <v>No</v>
      </c>
    </row>
    <row r="32" spans="1:32" ht="12.75" hidden="1" x14ac:dyDescent="0.2">
      <c r="A32" s="53">
        <v>44224</v>
      </c>
      <c r="B32" s="54">
        <v>0.35416666666666669</v>
      </c>
      <c r="C32" s="55">
        <v>115</v>
      </c>
      <c r="D32" s="56">
        <v>9.98</v>
      </c>
      <c r="E32" s="57"/>
      <c r="F32" s="58"/>
      <c r="G32" s="59">
        <v>2143669</v>
      </c>
      <c r="H32" s="78">
        <v>115.3425174561238</v>
      </c>
      <c r="I32" s="79"/>
      <c r="J32" s="80"/>
      <c r="K32" s="79"/>
      <c r="L32" s="81"/>
      <c r="M32" s="59">
        <v>1611157375</v>
      </c>
      <c r="N32" s="78">
        <v>951.08695652655308</v>
      </c>
      <c r="O32" s="82"/>
      <c r="P32" s="59">
        <v>975</v>
      </c>
      <c r="Q32" s="83">
        <v>3775392500</v>
      </c>
      <c r="R32" s="84">
        <v>845.83333333761459</v>
      </c>
      <c r="S32" s="59">
        <v>821</v>
      </c>
      <c r="T32" s="85">
        <v>5413.6900000000005</v>
      </c>
      <c r="U32" s="85">
        <v>5418.05</v>
      </c>
      <c r="V32" s="85">
        <v>9.41</v>
      </c>
      <c r="W32" s="56">
        <v>9.3800000000000008</v>
      </c>
      <c r="X32" s="56" t="s">
        <v>13</v>
      </c>
      <c r="Y32" s="56">
        <v>9.57</v>
      </c>
      <c r="Z32" s="56" t="s">
        <v>13</v>
      </c>
      <c r="AA32" s="56">
        <v>9.4600000000000009</v>
      </c>
      <c r="AB32" s="86">
        <v>9.27</v>
      </c>
      <c r="AC32" s="86">
        <v>7.38</v>
      </c>
      <c r="AD32" s="87"/>
      <c r="AE32" s="73">
        <v>9.5</v>
      </c>
      <c r="AF32" s="74" t="str">
        <f t="shared" si="0"/>
        <v>No</v>
      </c>
    </row>
    <row r="33" spans="1:32" ht="12.75" hidden="1" x14ac:dyDescent="0.2">
      <c r="A33" s="75">
        <v>44225</v>
      </c>
      <c r="B33" s="76">
        <v>0.375</v>
      </c>
      <c r="C33" s="77">
        <v>115</v>
      </c>
      <c r="D33" s="58">
        <v>9.7899999999999991</v>
      </c>
      <c r="E33" s="55"/>
      <c r="F33" s="56"/>
      <c r="G33" s="59">
        <v>2144249</v>
      </c>
      <c r="H33" s="78">
        <v>115.10719978169324</v>
      </c>
      <c r="I33" s="79"/>
      <c r="J33" s="80"/>
      <c r="K33" s="79"/>
      <c r="L33" s="81"/>
      <c r="M33" s="59">
        <v>1612488625</v>
      </c>
      <c r="N33" s="78">
        <v>905.61224489580763</v>
      </c>
      <c r="O33" s="82"/>
      <c r="P33" s="59">
        <v>916</v>
      </c>
      <c r="Q33" s="83">
        <v>3776574500</v>
      </c>
      <c r="R33" s="84">
        <v>804.08163265115081</v>
      </c>
      <c r="S33" s="59">
        <v>790</v>
      </c>
      <c r="T33" s="85">
        <v>5413.6</v>
      </c>
      <c r="U33" s="85">
        <v>5417.96</v>
      </c>
      <c r="V33" s="85">
        <v>9.4700000000000006</v>
      </c>
      <c r="W33" s="56">
        <v>9.4499999999999993</v>
      </c>
      <c r="X33" s="56" t="s">
        <v>13</v>
      </c>
      <c r="Y33" s="56">
        <v>9.59</v>
      </c>
      <c r="Z33" s="56" t="s">
        <v>13</v>
      </c>
      <c r="AA33" s="56">
        <v>9.48</v>
      </c>
      <c r="AB33" s="86">
        <v>9.27</v>
      </c>
      <c r="AC33" s="86">
        <v>7.47</v>
      </c>
      <c r="AD33" s="87"/>
      <c r="AE33" s="73">
        <v>9.5</v>
      </c>
      <c r="AF33" s="74" t="str">
        <f t="shared" si="0"/>
        <v>No</v>
      </c>
    </row>
    <row r="34" spans="1:32" ht="12.75" hidden="1" x14ac:dyDescent="0.2">
      <c r="A34" s="53">
        <v>44226</v>
      </c>
      <c r="B34" s="54">
        <v>0.3611111111111111</v>
      </c>
      <c r="C34" s="55">
        <v>115</v>
      </c>
      <c r="D34" s="56">
        <v>10.06</v>
      </c>
      <c r="E34" s="57"/>
      <c r="F34" s="58"/>
      <c r="G34" s="59">
        <v>2144948</v>
      </c>
      <c r="H34" s="78">
        <v>115.11694189126513</v>
      </c>
      <c r="I34" s="79"/>
      <c r="J34" s="80"/>
      <c r="K34" s="79"/>
      <c r="L34" s="81"/>
      <c r="M34" s="59">
        <v>1614092875</v>
      </c>
      <c r="N34" s="78">
        <v>1129.7535211286129</v>
      </c>
      <c r="O34" s="82"/>
      <c r="P34" s="59">
        <v>1009</v>
      </c>
      <c r="Q34" s="83">
        <v>3777908000</v>
      </c>
      <c r="R34" s="84">
        <v>939.08450704379334</v>
      </c>
      <c r="S34" s="59">
        <v>985</v>
      </c>
      <c r="T34" s="85">
        <v>5413.7300000000005</v>
      </c>
      <c r="U34" s="85">
        <v>5418.09</v>
      </c>
      <c r="V34" s="85">
        <v>9.41</v>
      </c>
      <c r="W34" s="56">
        <v>9.4499999999999993</v>
      </c>
      <c r="X34" s="56" t="s">
        <v>13</v>
      </c>
      <c r="Y34" s="56">
        <v>9.52</v>
      </c>
      <c r="Z34" s="56" t="s">
        <v>13</v>
      </c>
      <c r="AA34" s="56">
        <v>9.4</v>
      </c>
      <c r="AB34" s="86">
        <v>9.2799999999999994</v>
      </c>
      <c r="AC34" s="86">
        <v>7.41</v>
      </c>
      <c r="AD34" s="87"/>
      <c r="AE34" s="73">
        <v>9.5</v>
      </c>
      <c r="AF34" s="74" t="str">
        <f t="shared" si="0"/>
        <v>No</v>
      </c>
    </row>
    <row r="35" spans="1:32" ht="12.75" hidden="1" x14ac:dyDescent="0.2">
      <c r="A35" s="75">
        <v>44227</v>
      </c>
      <c r="B35" s="76">
        <v>0.3888888888888889</v>
      </c>
      <c r="C35" s="77">
        <v>115</v>
      </c>
      <c r="D35" s="58">
        <v>10.07</v>
      </c>
      <c r="E35" s="55"/>
      <c r="F35" s="56"/>
      <c r="G35" s="59">
        <v>2145626</v>
      </c>
      <c r="H35" s="78">
        <v>115.58518301946259</v>
      </c>
      <c r="I35" s="79"/>
      <c r="J35" s="80"/>
      <c r="K35" s="79"/>
      <c r="L35" s="81"/>
      <c r="M35" s="59">
        <v>1615642625</v>
      </c>
      <c r="N35" s="78">
        <v>1047.1283783750837</v>
      </c>
      <c r="O35" s="82"/>
      <c r="P35" s="59">
        <v>1012</v>
      </c>
      <c r="Q35" s="83">
        <v>3779305750</v>
      </c>
      <c r="R35" s="84">
        <v>944.42567567270419</v>
      </c>
      <c r="S35" s="59">
        <v>909</v>
      </c>
      <c r="T35" s="85">
        <v>5413.7000000000007</v>
      </c>
      <c r="U35" s="85">
        <v>5418.06</v>
      </c>
      <c r="V35" s="85">
        <v>9.48</v>
      </c>
      <c r="W35" s="56">
        <v>9.49</v>
      </c>
      <c r="X35" s="56" t="s">
        <v>13</v>
      </c>
      <c r="Y35" s="56">
        <v>9.5299999999999994</v>
      </c>
      <c r="Z35" s="56" t="s">
        <v>13</v>
      </c>
      <c r="AA35" s="56">
        <v>9.4499999999999993</v>
      </c>
      <c r="AB35" s="86">
        <v>9.31</v>
      </c>
      <c r="AC35" s="86">
        <v>7.47</v>
      </c>
      <c r="AD35" s="87"/>
      <c r="AE35" s="73">
        <v>9.5</v>
      </c>
      <c r="AF35" s="74" t="str">
        <f t="shared" si="0"/>
        <v>No</v>
      </c>
    </row>
    <row r="36" spans="1:32" ht="12.75" hidden="1" x14ac:dyDescent="0.2">
      <c r="A36" s="53">
        <v>44228</v>
      </c>
      <c r="B36" s="54">
        <v>0.41666666666666669</v>
      </c>
      <c r="C36" s="55">
        <v>115</v>
      </c>
      <c r="D36" s="56">
        <v>10.029999999999999</v>
      </c>
      <c r="E36" s="57"/>
      <c r="F36" s="58"/>
      <c r="G36" s="59">
        <v>2146276</v>
      </c>
      <c r="H36" s="78">
        <v>114.69728848992858</v>
      </c>
      <c r="I36" s="79"/>
      <c r="J36" s="80"/>
      <c r="K36" s="79"/>
      <c r="L36" s="81"/>
      <c r="M36" s="59">
        <v>1617139875</v>
      </c>
      <c r="N36" s="78">
        <v>1011.6554054093842</v>
      </c>
      <c r="O36" s="82"/>
      <c r="P36" s="59">
        <v>974</v>
      </c>
      <c r="Q36" s="83">
        <v>3780630750</v>
      </c>
      <c r="R36" s="84">
        <v>895.27027027379131</v>
      </c>
      <c r="S36" s="59">
        <v>879</v>
      </c>
      <c r="T36" s="85">
        <v>5413.7300000000005</v>
      </c>
      <c r="U36" s="85">
        <v>5418.09</v>
      </c>
      <c r="V36" s="85">
        <v>9.44</v>
      </c>
      <c r="W36" s="56">
        <v>9.4700000000000006</v>
      </c>
      <c r="X36" s="56" t="s">
        <v>13</v>
      </c>
      <c r="Y36" s="56">
        <v>9.48</v>
      </c>
      <c r="Z36" s="56" t="s">
        <v>13</v>
      </c>
      <c r="AA36" s="56">
        <v>9.34</v>
      </c>
      <c r="AB36" s="86">
        <v>9.1999999999999993</v>
      </c>
      <c r="AC36" s="86">
        <v>7.45</v>
      </c>
      <c r="AD36" s="87"/>
      <c r="AE36" s="73">
        <v>9.5</v>
      </c>
      <c r="AF36" s="74" t="str">
        <f t="shared" si="0"/>
        <v>No</v>
      </c>
    </row>
    <row r="37" spans="1:32" ht="12.75" hidden="1" x14ac:dyDescent="0.2">
      <c r="A37" s="75">
        <v>44229</v>
      </c>
      <c r="B37" s="76">
        <v>0.41666666666666669</v>
      </c>
      <c r="C37" s="77">
        <v>115</v>
      </c>
      <c r="D37" s="58">
        <v>9.99</v>
      </c>
      <c r="E37" s="55"/>
      <c r="F37" s="56"/>
      <c r="G37" s="59">
        <v>2146913</v>
      </c>
      <c r="H37" s="78">
        <v>115.29090932537397</v>
      </c>
      <c r="I37" s="79"/>
      <c r="J37" s="80"/>
      <c r="K37" s="79"/>
      <c r="L37" s="81"/>
      <c r="M37" s="59">
        <v>1618599625</v>
      </c>
      <c r="N37" s="78">
        <v>1013.7152777777778</v>
      </c>
      <c r="O37" s="82"/>
      <c r="P37" s="59">
        <v>1034</v>
      </c>
      <c r="Q37" s="83">
        <v>3781915000</v>
      </c>
      <c r="R37" s="84">
        <v>891.84027777777783</v>
      </c>
      <c r="S37" s="59">
        <v>897</v>
      </c>
      <c r="T37" s="85">
        <v>5413.71</v>
      </c>
      <c r="U37" s="85">
        <v>5418.07</v>
      </c>
      <c r="V37" s="85">
        <v>9.35</v>
      </c>
      <c r="W37" s="56">
        <v>9.43</v>
      </c>
      <c r="X37" s="56" t="s">
        <v>13</v>
      </c>
      <c r="Y37" s="56">
        <v>9.4600000000000009</v>
      </c>
      <c r="Z37" s="56" t="s">
        <v>13</v>
      </c>
      <c r="AA37" s="56">
        <v>9.3800000000000008</v>
      </c>
      <c r="AB37" s="86">
        <v>9.24</v>
      </c>
      <c r="AC37" s="86">
        <v>7.43</v>
      </c>
      <c r="AD37" s="87"/>
      <c r="AE37" s="73">
        <v>9.5</v>
      </c>
      <c r="AF37" s="74" t="str">
        <f t="shared" si="0"/>
        <v>No</v>
      </c>
    </row>
    <row r="38" spans="1:32" ht="12.75" hidden="1" x14ac:dyDescent="0.2">
      <c r="A38" s="53">
        <v>44230</v>
      </c>
      <c r="B38" s="54">
        <v>0.3923611111111111</v>
      </c>
      <c r="C38" s="55">
        <v>115</v>
      </c>
      <c r="D38" s="56">
        <v>9.98</v>
      </c>
      <c r="E38" s="57"/>
      <c r="F38" s="58"/>
      <c r="G38" s="59">
        <v>2147557</v>
      </c>
      <c r="H38" s="78">
        <v>115.21605582253686</v>
      </c>
      <c r="I38" s="79"/>
      <c r="J38" s="80"/>
      <c r="K38" s="79"/>
      <c r="L38" s="81"/>
      <c r="M38" s="59">
        <v>1620076375</v>
      </c>
      <c r="N38" s="78">
        <v>1051.0676156574921</v>
      </c>
      <c r="O38" s="82"/>
      <c r="P38" s="59">
        <v>1019</v>
      </c>
      <c r="Q38" s="83">
        <v>3783227750</v>
      </c>
      <c r="R38" s="84">
        <v>934.341637009902</v>
      </c>
      <c r="S38" s="59">
        <v>954</v>
      </c>
      <c r="T38" s="85">
        <v>5413.68</v>
      </c>
      <c r="U38" s="85">
        <v>5418.04</v>
      </c>
      <c r="V38" s="85">
        <v>9.42</v>
      </c>
      <c r="W38" s="56">
        <v>9.42</v>
      </c>
      <c r="X38" s="56" t="s">
        <v>13</v>
      </c>
      <c r="Y38" s="56">
        <v>9.4700000000000006</v>
      </c>
      <c r="Z38" s="56" t="s">
        <v>13</v>
      </c>
      <c r="AA38" s="56">
        <v>9.33</v>
      </c>
      <c r="AB38" s="86">
        <v>9.2200000000000006</v>
      </c>
      <c r="AC38" s="86">
        <v>7.42</v>
      </c>
      <c r="AD38" s="87"/>
      <c r="AE38" s="73">
        <v>9.5</v>
      </c>
      <c r="AF38" s="74" t="str">
        <f t="shared" si="0"/>
        <v>No</v>
      </c>
    </row>
    <row r="39" spans="1:32" ht="12.75" hidden="1" x14ac:dyDescent="0.2">
      <c r="A39" s="75">
        <v>44231</v>
      </c>
      <c r="B39" s="76">
        <v>0.37847222222222227</v>
      </c>
      <c r="C39" s="77">
        <v>115</v>
      </c>
      <c r="D39" s="58">
        <v>10.01</v>
      </c>
      <c r="E39" s="55"/>
      <c r="F39" s="56"/>
      <c r="G39" s="59">
        <v>2148203</v>
      </c>
      <c r="H39" s="78">
        <v>115.20331557282218</v>
      </c>
      <c r="I39" s="79"/>
      <c r="J39" s="80"/>
      <c r="K39" s="79"/>
      <c r="L39" s="81"/>
      <c r="M39" s="59">
        <v>1621557875</v>
      </c>
      <c r="N39" s="78">
        <v>1043.3098591566402</v>
      </c>
      <c r="O39" s="82"/>
      <c r="P39" s="59">
        <v>969</v>
      </c>
      <c r="Q39" s="83">
        <v>3784554000</v>
      </c>
      <c r="R39" s="84">
        <v>933.97887324096803</v>
      </c>
      <c r="S39" s="59">
        <v>920</v>
      </c>
      <c r="T39" s="85">
        <v>5413.6900000000005</v>
      </c>
      <c r="U39" s="85">
        <v>5418.05</v>
      </c>
      <c r="V39" s="85">
        <v>9.3800000000000008</v>
      </c>
      <c r="W39" s="56">
        <v>9.41</v>
      </c>
      <c r="X39" s="56" t="s">
        <v>13</v>
      </c>
      <c r="Y39" s="56">
        <v>9.51</v>
      </c>
      <c r="Z39" s="56" t="s">
        <v>13</v>
      </c>
      <c r="AA39" s="56">
        <v>9.4</v>
      </c>
      <c r="AB39" s="86">
        <v>9.25</v>
      </c>
      <c r="AC39" s="86">
        <v>7.35</v>
      </c>
      <c r="AD39" s="87"/>
      <c r="AE39" s="73">
        <v>9.5</v>
      </c>
      <c r="AF39" s="74" t="str">
        <f t="shared" si="0"/>
        <v>No</v>
      </c>
    </row>
    <row r="40" spans="1:32" ht="12.75" hidden="1" x14ac:dyDescent="0.2">
      <c r="A40" s="53">
        <v>44232</v>
      </c>
      <c r="B40" s="54">
        <v>0.40277777777777773</v>
      </c>
      <c r="C40" s="55">
        <v>115</v>
      </c>
      <c r="D40" s="56">
        <v>10.1</v>
      </c>
      <c r="E40" s="57"/>
      <c r="F40" s="58"/>
      <c r="G40" s="59">
        <v>2148861</v>
      </c>
      <c r="H40" s="78">
        <v>115.26213925567021</v>
      </c>
      <c r="I40" s="79"/>
      <c r="J40" s="80"/>
      <c r="K40" s="79"/>
      <c r="L40" s="81"/>
      <c r="M40" s="59">
        <v>1623066125</v>
      </c>
      <c r="N40" s="78">
        <v>1022.5423728748996</v>
      </c>
      <c r="O40" s="82"/>
      <c r="P40" s="59">
        <v>1069</v>
      </c>
      <c r="Q40" s="83">
        <v>3785892750</v>
      </c>
      <c r="R40" s="84">
        <v>907.62711863833704</v>
      </c>
      <c r="S40" s="59">
        <v>923</v>
      </c>
      <c r="T40" s="85">
        <v>5413.6900000000005</v>
      </c>
      <c r="U40" s="85">
        <v>5418.05</v>
      </c>
      <c r="V40" s="85">
        <v>9.4</v>
      </c>
      <c r="W40" s="56">
        <v>9.51</v>
      </c>
      <c r="X40" s="56" t="s">
        <v>13</v>
      </c>
      <c r="Y40" s="56">
        <v>9.5500000000000007</v>
      </c>
      <c r="Z40" s="56" t="s">
        <v>13</v>
      </c>
      <c r="AA40" s="56">
        <v>9.4600000000000009</v>
      </c>
      <c r="AB40" s="86">
        <v>9.31</v>
      </c>
      <c r="AC40" s="86">
        <v>7.44</v>
      </c>
      <c r="AD40" s="87"/>
      <c r="AE40" s="73">
        <v>9.5</v>
      </c>
      <c r="AF40" s="74" t="str">
        <f t="shared" si="0"/>
        <v>No</v>
      </c>
    </row>
    <row r="41" spans="1:32" ht="12.75" hidden="1" x14ac:dyDescent="0.2">
      <c r="A41" s="75">
        <v>44233</v>
      </c>
      <c r="B41" s="76">
        <v>0.30555555555555552</v>
      </c>
      <c r="C41" s="77">
        <v>115</v>
      </c>
      <c r="D41" s="58">
        <v>10.029999999999999</v>
      </c>
      <c r="E41" s="55"/>
      <c r="F41" s="56"/>
      <c r="G41" s="59">
        <v>2149444</v>
      </c>
      <c r="H41" s="78">
        <v>115.29121413711546</v>
      </c>
      <c r="I41" s="79"/>
      <c r="J41" s="80"/>
      <c r="K41" s="79"/>
      <c r="L41" s="81"/>
      <c r="M41" s="59">
        <v>1624402125</v>
      </c>
      <c r="N41" s="78">
        <v>1027.6923076969092</v>
      </c>
      <c r="O41" s="82"/>
      <c r="P41" s="59">
        <v>1001</v>
      </c>
      <c r="Q41" s="83">
        <v>3787068000</v>
      </c>
      <c r="R41" s="84">
        <v>904.03846154250937</v>
      </c>
      <c r="S41" s="59">
        <v>897</v>
      </c>
      <c r="T41" s="85">
        <v>5413.7300000000005</v>
      </c>
      <c r="U41" s="85">
        <v>5418.09</v>
      </c>
      <c r="V41" s="85">
        <v>9.3699999999999992</v>
      </c>
      <c r="W41" s="56">
        <v>9.35</v>
      </c>
      <c r="X41" s="56" t="s">
        <v>13</v>
      </c>
      <c r="Y41" s="56">
        <v>9.5</v>
      </c>
      <c r="Z41" s="56" t="s">
        <v>13</v>
      </c>
      <c r="AA41" s="56">
        <v>9.43</v>
      </c>
      <c r="AB41" s="86">
        <v>9.2899999999999991</v>
      </c>
      <c r="AC41" s="86">
        <v>7.41</v>
      </c>
      <c r="AD41" s="87"/>
      <c r="AE41" s="73">
        <v>9.5</v>
      </c>
      <c r="AF41" s="74" t="str">
        <f t="shared" si="0"/>
        <v>No</v>
      </c>
    </row>
    <row r="42" spans="1:32" ht="12.75" hidden="1" x14ac:dyDescent="0.2">
      <c r="A42" s="53">
        <v>44234</v>
      </c>
      <c r="B42" s="54">
        <v>0.33333333333333331</v>
      </c>
      <c r="C42" s="55">
        <v>115</v>
      </c>
      <c r="D42" s="56">
        <v>10.08</v>
      </c>
      <c r="E42" s="57"/>
      <c r="F42" s="58"/>
      <c r="G42" s="59">
        <v>2150124</v>
      </c>
      <c r="H42" s="78">
        <v>115.16444805744673</v>
      </c>
      <c r="I42" s="79"/>
      <c r="J42" s="80"/>
      <c r="K42" s="79"/>
      <c r="L42" s="81"/>
      <c r="M42" s="59">
        <v>1625962125</v>
      </c>
      <c r="N42" s="78">
        <v>1054.0540540507377</v>
      </c>
      <c r="O42" s="82"/>
      <c r="P42" s="59">
        <v>1060</v>
      </c>
      <c r="Q42" s="83">
        <v>3788456000</v>
      </c>
      <c r="R42" s="84">
        <v>937.83783783488707</v>
      </c>
      <c r="S42" s="59">
        <v>1029</v>
      </c>
      <c r="T42" s="85">
        <v>5413.72</v>
      </c>
      <c r="U42" s="85">
        <v>5418.08</v>
      </c>
      <c r="V42" s="85">
        <v>9.32</v>
      </c>
      <c r="W42" s="56">
        <v>9.32</v>
      </c>
      <c r="X42" s="56" t="s">
        <v>13</v>
      </c>
      <c r="Y42" s="56">
        <v>9.52</v>
      </c>
      <c r="Z42" s="56" t="s">
        <v>13</v>
      </c>
      <c r="AA42" s="56">
        <v>9.44</v>
      </c>
      <c r="AB42" s="86">
        <v>9.35</v>
      </c>
      <c r="AC42" s="86">
        <v>7.49</v>
      </c>
      <c r="AD42" s="87"/>
      <c r="AE42" s="73">
        <v>9.5</v>
      </c>
      <c r="AF42" s="74" t="str">
        <f t="shared" si="0"/>
        <v>No</v>
      </c>
    </row>
    <row r="43" spans="1:32" ht="12.75" hidden="1" x14ac:dyDescent="0.2">
      <c r="A43" s="75">
        <v>44235</v>
      </c>
      <c r="B43" s="76">
        <v>0.43402777777777773</v>
      </c>
      <c r="C43" s="77">
        <v>115</v>
      </c>
      <c r="D43" s="58">
        <v>10.050000000000001</v>
      </c>
      <c r="E43" s="55"/>
      <c r="F43" s="56"/>
      <c r="G43" s="59">
        <v>2150836</v>
      </c>
      <c r="H43" s="78">
        <v>114.99103802728999</v>
      </c>
      <c r="I43" s="79"/>
      <c r="J43" s="80"/>
      <c r="K43" s="79"/>
      <c r="L43" s="81"/>
      <c r="M43" s="59">
        <v>1627598000</v>
      </c>
      <c r="N43" s="78">
        <v>1032.0977917973491</v>
      </c>
      <c r="O43" s="82"/>
      <c r="P43" s="59">
        <v>1029</v>
      </c>
      <c r="Q43" s="83">
        <v>3789993250</v>
      </c>
      <c r="R43" s="84">
        <v>969.87381703398796</v>
      </c>
      <c r="S43" s="59">
        <v>930</v>
      </c>
      <c r="T43" s="85">
        <v>5413.71</v>
      </c>
      <c r="U43" s="85">
        <v>5418.07</v>
      </c>
      <c r="V43" s="85">
        <v>9.35</v>
      </c>
      <c r="W43" s="56">
        <v>9.32</v>
      </c>
      <c r="X43" s="56" t="s">
        <v>13</v>
      </c>
      <c r="Y43" s="56">
        <v>9.52</v>
      </c>
      <c r="Z43" s="56" t="s">
        <v>13</v>
      </c>
      <c r="AA43" s="56">
        <v>9.33</v>
      </c>
      <c r="AB43" s="86">
        <v>9.1999999999999993</v>
      </c>
      <c r="AC43" s="86">
        <v>7.35</v>
      </c>
      <c r="AD43" s="87"/>
      <c r="AE43" s="73">
        <v>9.5</v>
      </c>
      <c r="AF43" s="74" t="str">
        <f t="shared" si="0"/>
        <v>No</v>
      </c>
    </row>
    <row r="44" spans="1:32" ht="12.75" hidden="1" x14ac:dyDescent="0.2">
      <c r="A44" s="53">
        <v>44236</v>
      </c>
      <c r="B44" s="54">
        <v>0.4375</v>
      </c>
      <c r="C44" s="55">
        <v>115</v>
      </c>
      <c r="D44" s="56">
        <v>10.07</v>
      </c>
      <c r="E44" s="57"/>
      <c r="F44" s="58"/>
      <c r="G44" s="59">
        <v>2151461</v>
      </c>
      <c r="H44" s="78">
        <v>112.49288623110697</v>
      </c>
      <c r="I44" s="79"/>
      <c r="J44" s="80"/>
      <c r="K44" s="79"/>
      <c r="L44" s="81"/>
      <c r="M44" s="59">
        <v>1629065875</v>
      </c>
      <c r="N44" s="78">
        <v>1015.8304498302632</v>
      </c>
      <c r="O44" s="82"/>
      <c r="P44" s="59">
        <v>992</v>
      </c>
      <c r="Q44" s="83">
        <v>3791315750</v>
      </c>
      <c r="R44" s="84">
        <v>915.22491349775908</v>
      </c>
      <c r="S44" s="59">
        <v>884</v>
      </c>
      <c r="T44" s="85">
        <v>5413.72</v>
      </c>
      <c r="U44" s="85">
        <v>5418.08</v>
      </c>
      <c r="V44" s="85">
        <v>9.32</v>
      </c>
      <c r="W44" s="56">
        <v>9.44</v>
      </c>
      <c r="X44" s="56" t="s">
        <v>13</v>
      </c>
      <c r="Y44" s="56">
        <v>9.52</v>
      </c>
      <c r="Z44" s="56" t="s">
        <v>13</v>
      </c>
      <c r="AA44" s="56">
        <v>9.44</v>
      </c>
      <c r="AB44" s="86">
        <v>9.27</v>
      </c>
      <c r="AC44" s="86">
        <v>7.43</v>
      </c>
      <c r="AD44" s="87"/>
      <c r="AE44" s="73">
        <v>9.5</v>
      </c>
      <c r="AF44" s="74" t="str">
        <f t="shared" si="0"/>
        <v>No</v>
      </c>
    </row>
    <row r="45" spans="1:32" ht="12.75" hidden="1" x14ac:dyDescent="0.2">
      <c r="A45" s="75">
        <v>44237</v>
      </c>
      <c r="B45" s="76">
        <v>0.39583333333333331</v>
      </c>
      <c r="C45" s="77">
        <v>115</v>
      </c>
      <c r="D45" s="58">
        <v>10.050000000000001</v>
      </c>
      <c r="E45" s="55"/>
      <c r="F45" s="56"/>
      <c r="G45" s="59">
        <v>2152027</v>
      </c>
      <c r="H45" s="78">
        <v>108.28214961111212</v>
      </c>
      <c r="I45" s="79"/>
      <c r="J45" s="80"/>
      <c r="K45" s="79"/>
      <c r="L45" s="81"/>
      <c r="M45" s="59">
        <v>1630446875</v>
      </c>
      <c r="N45" s="78">
        <v>1000.7246376786268</v>
      </c>
      <c r="O45" s="82"/>
      <c r="P45" s="59">
        <v>935</v>
      </c>
      <c r="Q45" s="83">
        <v>3792526500</v>
      </c>
      <c r="R45" s="84">
        <v>877.35507246154771</v>
      </c>
      <c r="S45" s="59">
        <v>881</v>
      </c>
      <c r="T45" s="85">
        <v>5413.72</v>
      </c>
      <c r="U45" s="85">
        <v>5418.08</v>
      </c>
      <c r="V45" s="85">
        <v>9.4</v>
      </c>
      <c r="W45" s="56">
        <v>9.36</v>
      </c>
      <c r="X45" s="56" t="s">
        <v>13</v>
      </c>
      <c r="Y45" s="56">
        <v>9.51</v>
      </c>
      <c r="Z45" s="56" t="s">
        <v>13</v>
      </c>
      <c r="AA45" s="56">
        <v>9.36</v>
      </c>
      <c r="AB45" s="86">
        <v>9.1999999999999993</v>
      </c>
      <c r="AC45" s="86">
        <v>7.34</v>
      </c>
      <c r="AD45" s="87" t="s">
        <v>322</v>
      </c>
      <c r="AE45" s="73">
        <v>9.5</v>
      </c>
      <c r="AF45" s="74" t="str">
        <f t="shared" si="0"/>
        <v>No</v>
      </c>
    </row>
    <row r="46" spans="1:32" ht="12.75" hidden="1" x14ac:dyDescent="0.2">
      <c r="A46" s="53">
        <v>44238</v>
      </c>
      <c r="B46" s="54">
        <v>0.45833333333333331</v>
      </c>
      <c r="C46" s="55">
        <v>115</v>
      </c>
      <c r="D46" s="56">
        <v>10.039999999999999</v>
      </c>
      <c r="E46" s="57"/>
      <c r="F46" s="58"/>
      <c r="G46" s="59">
        <v>2152663</v>
      </c>
      <c r="H46" s="78">
        <v>109.6633735324603</v>
      </c>
      <c r="I46" s="79"/>
      <c r="J46" s="80"/>
      <c r="K46" s="79"/>
      <c r="L46" s="81"/>
      <c r="M46" s="59">
        <v>1631979125</v>
      </c>
      <c r="N46" s="78">
        <v>1001.4705882352941</v>
      </c>
      <c r="O46" s="82"/>
      <c r="P46" s="59">
        <v>959</v>
      </c>
      <c r="Q46" s="83">
        <v>3793884750</v>
      </c>
      <c r="R46" s="84">
        <v>887.74509803921569</v>
      </c>
      <c r="S46" s="59">
        <v>894</v>
      </c>
      <c r="T46" s="85">
        <v>5413.71</v>
      </c>
      <c r="U46" s="85">
        <v>5418.07</v>
      </c>
      <c r="V46" s="85">
        <v>9.41</v>
      </c>
      <c r="W46" s="56">
        <v>9.4</v>
      </c>
      <c r="X46" s="56" t="s">
        <v>13</v>
      </c>
      <c r="Y46" s="56">
        <v>9.5399999999999991</v>
      </c>
      <c r="Z46" s="56" t="s">
        <v>13</v>
      </c>
      <c r="AA46" s="56">
        <v>9.39</v>
      </c>
      <c r="AB46" s="86">
        <v>9.26</v>
      </c>
      <c r="AC46" s="86">
        <v>7.38</v>
      </c>
      <c r="AD46" s="87"/>
      <c r="AE46" s="73">
        <v>9.5</v>
      </c>
      <c r="AF46" s="74" t="str">
        <f t="shared" si="0"/>
        <v>No</v>
      </c>
    </row>
    <row r="47" spans="1:32" ht="12.75" hidden="1" x14ac:dyDescent="0.2">
      <c r="A47" s="75">
        <v>44239</v>
      </c>
      <c r="B47" s="76">
        <v>0.375</v>
      </c>
      <c r="C47" s="77">
        <v>115</v>
      </c>
      <c r="D47" s="58">
        <v>10.119999999999999</v>
      </c>
      <c r="E47" s="55"/>
      <c r="F47" s="56"/>
      <c r="G47" s="59">
        <v>2153155</v>
      </c>
      <c r="H47" s="78">
        <v>97.386619187390806</v>
      </c>
      <c r="I47" s="79"/>
      <c r="J47" s="80"/>
      <c r="K47" s="79"/>
      <c r="L47" s="81"/>
      <c r="M47" s="59">
        <v>1633313875</v>
      </c>
      <c r="N47" s="78">
        <v>1011.1742424269178</v>
      </c>
      <c r="O47" s="82"/>
      <c r="P47" s="59">
        <v>1009</v>
      </c>
      <c r="Q47" s="83">
        <v>3795057250</v>
      </c>
      <c r="R47" s="84">
        <v>888.25757575992588</v>
      </c>
      <c r="S47" s="59">
        <v>877</v>
      </c>
      <c r="T47" s="85">
        <v>5413.6900000000005</v>
      </c>
      <c r="U47" s="85">
        <v>5418.05</v>
      </c>
      <c r="V47" s="85">
        <v>9.4600000000000009</v>
      </c>
      <c r="W47" s="56">
        <v>9.42</v>
      </c>
      <c r="X47" s="56" t="s">
        <v>13</v>
      </c>
      <c r="Y47" s="56">
        <v>9.59</v>
      </c>
      <c r="Z47" s="56" t="s">
        <v>13</v>
      </c>
      <c r="AA47" s="56">
        <v>9.4499999999999993</v>
      </c>
      <c r="AB47" s="86">
        <v>9.34</v>
      </c>
      <c r="AC47" s="86">
        <v>7.45</v>
      </c>
      <c r="AD47" s="87" t="s">
        <v>322</v>
      </c>
      <c r="AE47" s="73">
        <v>9.5</v>
      </c>
      <c r="AF47" s="74" t="str">
        <f t="shared" si="0"/>
        <v>No</v>
      </c>
    </row>
    <row r="48" spans="1:32" ht="12.75" hidden="1" x14ac:dyDescent="0.2">
      <c r="A48" s="53">
        <v>44240</v>
      </c>
      <c r="B48" s="54">
        <v>0.37152777777777773</v>
      </c>
      <c r="C48" s="55">
        <v>115</v>
      </c>
      <c r="D48" s="56">
        <v>10.29</v>
      </c>
      <c r="E48" s="57"/>
      <c r="F48" s="58"/>
      <c r="G48" s="59">
        <v>2153689</v>
      </c>
      <c r="H48" s="78">
        <v>97.652343484803424</v>
      </c>
      <c r="I48" s="79"/>
      <c r="J48" s="80"/>
      <c r="K48" s="79"/>
      <c r="L48" s="81"/>
      <c r="M48" s="59">
        <v>1634758625</v>
      </c>
      <c r="N48" s="78">
        <v>1006.7944250838409</v>
      </c>
      <c r="O48" s="82"/>
      <c r="P48" s="59">
        <v>1032</v>
      </c>
      <c r="Q48" s="83">
        <v>3796340250</v>
      </c>
      <c r="R48" s="84">
        <v>894.07665504936347</v>
      </c>
      <c r="S48" s="59">
        <v>889</v>
      </c>
      <c r="T48" s="85">
        <v>5413.71</v>
      </c>
      <c r="U48" s="85">
        <v>5418.07</v>
      </c>
      <c r="V48" s="85">
        <v>9.43</v>
      </c>
      <c r="W48" s="56">
        <v>9.42</v>
      </c>
      <c r="X48" s="56" t="s">
        <v>13</v>
      </c>
      <c r="Y48" s="56">
        <v>9.6199999999999992</v>
      </c>
      <c r="Z48" s="56" t="s">
        <v>13</v>
      </c>
      <c r="AA48" s="56">
        <v>9.4600000000000009</v>
      </c>
      <c r="AB48" s="86">
        <v>9.32</v>
      </c>
      <c r="AC48" s="86">
        <v>7.42</v>
      </c>
      <c r="AD48" s="87" t="s">
        <v>322</v>
      </c>
      <c r="AE48" s="73">
        <v>9.5</v>
      </c>
      <c r="AF48" s="74" t="str">
        <f t="shared" si="0"/>
        <v>No</v>
      </c>
    </row>
    <row r="49" spans="1:32" ht="12.75" hidden="1" x14ac:dyDescent="0.2">
      <c r="A49" s="75">
        <v>44241</v>
      </c>
      <c r="B49" s="76">
        <v>0.40277777777777773</v>
      </c>
      <c r="C49" s="77">
        <v>115</v>
      </c>
      <c r="D49" s="58">
        <v>9.98</v>
      </c>
      <c r="E49" s="55"/>
      <c r="F49" s="56"/>
      <c r="G49" s="59">
        <v>2153925</v>
      </c>
      <c r="H49" s="78">
        <v>42.340301878727551</v>
      </c>
      <c r="I49" s="79"/>
      <c r="J49" s="80"/>
      <c r="K49" s="79"/>
      <c r="L49" s="81"/>
      <c r="M49" s="59">
        <v>1636231250</v>
      </c>
      <c r="N49" s="78">
        <v>991.66666666666663</v>
      </c>
      <c r="O49" s="82"/>
      <c r="P49" s="59">
        <v>1011</v>
      </c>
      <c r="Q49" s="83">
        <v>3797657000</v>
      </c>
      <c r="R49" s="84">
        <v>886.70033670033672</v>
      </c>
      <c r="S49" s="59">
        <v>866</v>
      </c>
      <c r="T49" s="85">
        <v>5413.7300000000005</v>
      </c>
      <c r="U49" s="85">
        <v>5418.09</v>
      </c>
      <c r="V49" s="85">
        <v>9.4600000000000009</v>
      </c>
      <c r="W49" s="56">
        <v>9.49</v>
      </c>
      <c r="X49" s="56" t="s">
        <v>13</v>
      </c>
      <c r="Y49" s="56">
        <v>9.67</v>
      </c>
      <c r="Z49" s="56" t="s">
        <v>13</v>
      </c>
      <c r="AA49" s="56">
        <v>9.58</v>
      </c>
      <c r="AB49" s="86">
        <v>9.3800000000000008</v>
      </c>
      <c r="AC49" s="86">
        <v>7.38</v>
      </c>
      <c r="AD49" s="87" t="s">
        <v>323</v>
      </c>
      <c r="AE49" s="73">
        <v>9.5</v>
      </c>
      <c r="AF49" s="74" t="str">
        <f t="shared" si="0"/>
        <v>No</v>
      </c>
    </row>
    <row r="50" spans="1:32" ht="12.75" hidden="1" x14ac:dyDescent="0.2">
      <c r="A50" s="53">
        <v>44242</v>
      </c>
      <c r="B50" s="54">
        <v>0.49305555555555558</v>
      </c>
      <c r="C50" s="55">
        <v>115</v>
      </c>
      <c r="D50" s="56">
        <v>10.09</v>
      </c>
      <c r="E50" s="57"/>
      <c r="F50" s="58"/>
      <c r="G50" s="59">
        <v>2154544</v>
      </c>
      <c r="H50" s="78">
        <v>103.56386645824229</v>
      </c>
      <c r="I50" s="79"/>
      <c r="J50" s="80"/>
      <c r="K50" s="79"/>
      <c r="L50" s="81"/>
      <c r="M50" s="59">
        <v>1637810375</v>
      </c>
      <c r="N50" s="78">
        <v>1005.812101914557</v>
      </c>
      <c r="O50" s="82"/>
      <c r="P50" s="59">
        <v>943</v>
      </c>
      <c r="Q50" s="83">
        <v>3799037000</v>
      </c>
      <c r="R50" s="84">
        <v>878.98089172300399</v>
      </c>
      <c r="S50" s="59">
        <v>884</v>
      </c>
      <c r="T50" s="85">
        <v>5413.6900000000005</v>
      </c>
      <c r="U50" s="85">
        <v>5418.05</v>
      </c>
      <c r="V50" s="85">
        <v>9.52</v>
      </c>
      <c r="W50" s="56">
        <v>9.48</v>
      </c>
      <c r="X50" s="56" t="s">
        <v>13</v>
      </c>
      <c r="Y50" s="56">
        <v>9.5500000000000007</v>
      </c>
      <c r="Z50" s="56" t="s">
        <v>13</v>
      </c>
      <c r="AA50" s="56">
        <v>9.43</v>
      </c>
      <c r="AB50" s="86">
        <v>9.33</v>
      </c>
      <c r="AC50" s="86">
        <v>7.4</v>
      </c>
      <c r="AD50" s="87"/>
      <c r="AE50" s="73">
        <v>9.5</v>
      </c>
      <c r="AF50" s="74" t="str">
        <f t="shared" si="0"/>
        <v>No</v>
      </c>
    </row>
    <row r="51" spans="1:32" ht="12.75" hidden="1" x14ac:dyDescent="0.2">
      <c r="A51" s="75">
        <v>44243</v>
      </c>
      <c r="B51" s="76">
        <v>0.52430555555555558</v>
      </c>
      <c r="C51" s="77">
        <v>115</v>
      </c>
      <c r="D51" s="58">
        <v>10.050000000000001</v>
      </c>
      <c r="E51" s="55"/>
      <c r="F51" s="56"/>
      <c r="G51" s="59">
        <v>2155174</v>
      </c>
      <c r="H51" s="78">
        <v>111.50326534215242</v>
      </c>
      <c r="I51" s="79"/>
      <c r="J51" s="80"/>
      <c r="K51" s="79"/>
      <c r="L51" s="81"/>
      <c r="M51" s="59">
        <v>1639303125</v>
      </c>
      <c r="N51" s="78">
        <v>1005.2188552188552</v>
      </c>
      <c r="O51" s="82"/>
      <c r="P51" s="59">
        <v>941</v>
      </c>
      <c r="Q51" s="83">
        <v>3800358250</v>
      </c>
      <c r="R51" s="84">
        <v>889.73063973063972</v>
      </c>
      <c r="S51" s="59">
        <v>890</v>
      </c>
      <c r="T51" s="85">
        <v>5413.7000000000007</v>
      </c>
      <c r="U51" s="85">
        <v>5418.06</v>
      </c>
      <c r="V51" s="85">
        <v>9.52</v>
      </c>
      <c r="W51" s="56">
        <v>9.51</v>
      </c>
      <c r="X51" s="56" t="s">
        <v>13</v>
      </c>
      <c r="Y51" s="56">
        <v>9.52</v>
      </c>
      <c r="Z51" s="56" t="s">
        <v>13</v>
      </c>
      <c r="AA51" s="56">
        <v>9.4499999999999993</v>
      </c>
      <c r="AB51" s="86">
        <v>9.39</v>
      </c>
      <c r="AC51" s="86">
        <v>7.5</v>
      </c>
      <c r="AD51" s="87"/>
      <c r="AE51" s="73">
        <v>9.5</v>
      </c>
      <c r="AF51" s="74" t="str">
        <f t="shared" si="0"/>
        <v>No</v>
      </c>
    </row>
    <row r="52" spans="1:32" ht="12.75" hidden="1" x14ac:dyDescent="0.2">
      <c r="A52" s="53">
        <v>44244</v>
      </c>
      <c r="B52" s="54">
        <v>0.3611111111111111</v>
      </c>
      <c r="C52" s="55">
        <v>115</v>
      </c>
      <c r="D52" s="56">
        <v>10.029999999999999</v>
      </c>
      <c r="E52" s="57"/>
      <c r="F52" s="58"/>
      <c r="G52" s="59">
        <v>2155691</v>
      </c>
      <c r="H52" s="78">
        <v>115.14588811416593</v>
      </c>
      <c r="I52" s="79"/>
      <c r="J52" s="80"/>
      <c r="K52" s="79"/>
      <c r="L52" s="81"/>
      <c r="M52" s="59">
        <v>1640489375</v>
      </c>
      <c r="N52" s="78">
        <v>984.43983402584729</v>
      </c>
      <c r="O52" s="82"/>
      <c r="P52" s="59">
        <v>953</v>
      </c>
      <c r="Q52" s="83">
        <v>3801417500</v>
      </c>
      <c r="R52" s="84">
        <v>879.04564315437619</v>
      </c>
      <c r="S52" s="59">
        <v>868</v>
      </c>
      <c r="T52" s="85">
        <v>5413.71</v>
      </c>
      <c r="U52" s="85">
        <v>5418.07</v>
      </c>
      <c r="V52" s="85">
        <v>9.4499999999999993</v>
      </c>
      <c r="W52" s="56">
        <v>9.44</v>
      </c>
      <c r="X52" s="56" t="s">
        <v>13</v>
      </c>
      <c r="Y52" s="56">
        <v>9.4700000000000006</v>
      </c>
      <c r="Z52" s="56" t="s">
        <v>13</v>
      </c>
      <c r="AA52" s="56">
        <v>9.3800000000000008</v>
      </c>
      <c r="AB52" s="86">
        <v>9.2799999999999994</v>
      </c>
      <c r="AC52" s="86">
        <v>7.43</v>
      </c>
      <c r="AD52" s="87"/>
      <c r="AE52" s="73">
        <v>9.5</v>
      </c>
      <c r="AF52" s="74" t="str">
        <f t="shared" si="0"/>
        <v>No</v>
      </c>
    </row>
    <row r="53" spans="1:32" ht="12.75" hidden="1" x14ac:dyDescent="0.2">
      <c r="A53" s="75">
        <v>44245</v>
      </c>
      <c r="B53" s="76">
        <v>0.35416666666666669</v>
      </c>
      <c r="C53" s="77">
        <v>115</v>
      </c>
      <c r="D53" s="58">
        <v>10.02</v>
      </c>
      <c r="E53" s="55"/>
      <c r="F53" s="56"/>
      <c r="G53" s="59">
        <v>2156299</v>
      </c>
      <c r="H53" s="78">
        <v>115.13956233473395</v>
      </c>
      <c r="I53" s="79"/>
      <c r="J53" s="80"/>
      <c r="K53" s="79"/>
      <c r="L53" s="81"/>
      <c r="M53" s="59">
        <v>1641884500</v>
      </c>
      <c r="N53" s="78">
        <v>975.61188811268232</v>
      </c>
      <c r="O53" s="82"/>
      <c r="P53" s="59">
        <v>1002</v>
      </c>
      <c r="Q53" s="83">
        <v>3802647250</v>
      </c>
      <c r="R53" s="84">
        <v>859.96503496573507</v>
      </c>
      <c r="S53" s="59">
        <v>853</v>
      </c>
      <c r="T53" s="85">
        <v>5413.6900000000005</v>
      </c>
      <c r="U53" s="85">
        <v>5418.05</v>
      </c>
      <c r="V53" s="85">
        <v>9.42</v>
      </c>
      <c r="W53" s="56">
        <v>9.41</v>
      </c>
      <c r="X53" s="56" t="s">
        <v>13</v>
      </c>
      <c r="Y53" s="56">
        <v>9.44</v>
      </c>
      <c r="Z53" s="56" t="s">
        <v>13</v>
      </c>
      <c r="AA53" s="56">
        <v>9.3699999999999992</v>
      </c>
      <c r="AB53" s="86">
        <v>9.24</v>
      </c>
      <c r="AC53" s="86">
        <v>7.4</v>
      </c>
      <c r="AD53" s="87"/>
      <c r="AE53" s="73">
        <v>9.5</v>
      </c>
      <c r="AF53" s="74" t="str">
        <f t="shared" si="0"/>
        <v>No</v>
      </c>
    </row>
    <row r="54" spans="1:32" ht="12.75" hidden="1" x14ac:dyDescent="0.2">
      <c r="A54" s="53">
        <v>44246</v>
      </c>
      <c r="B54" s="54">
        <v>0.375</v>
      </c>
      <c r="C54" s="55">
        <v>115</v>
      </c>
      <c r="D54" s="56">
        <v>10.050000000000001</v>
      </c>
      <c r="E54" s="57"/>
      <c r="F54" s="58"/>
      <c r="G54" s="59">
        <v>2156929</v>
      </c>
      <c r="H54" s="78">
        <v>115.26765882236705</v>
      </c>
      <c r="I54" s="79"/>
      <c r="J54" s="80"/>
      <c r="K54" s="79"/>
      <c r="L54" s="81"/>
      <c r="M54" s="59">
        <v>1643328500</v>
      </c>
      <c r="N54" s="78">
        <v>982.31292516773419</v>
      </c>
      <c r="O54" s="82"/>
      <c r="P54" s="59">
        <v>979</v>
      </c>
      <c r="Q54" s="83">
        <v>3803909250</v>
      </c>
      <c r="R54" s="84">
        <v>858.50340135850456</v>
      </c>
      <c r="S54" s="59">
        <v>862</v>
      </c>
      <c r="T54" s="85">
        <v>5413.71</v>
      </c>
      <c r="U54" s="85">
        <v>5418.07</v>
      </c>
      <c r="V54" s="85">
        <v>9.34</v>
      </c>
      <c r="W54" s="56">
        <v>9.4499999999999993</v>
      </c>
      <c r="X54" s="56" t="s">
        <v>13</v>
      </c>
      <c r="Y54" s="56">
        <v>9.48</v>
      </c>
      <c r="Z54" s="56" t="s">
        <v>13</v>
      </c>
      <c r="AA54" s="56">
        <v>9.41</v>
      </c>
      <c r="AB54" s="86">
        <v>9.41</v>
      </c>
      <c r="AC54" s="86">
        <v>7.48</v>
      </c>
      <c r="AD54" s="87"/>
      <c r="AE54" s="73">
        <v>9.5</v>
      </c>
      <c r="AF54" s="74" t="str">
        <f t="shared" si="0"/>
        <v>No</v>
      </c>
    </row>
    <row r="55" spans="1:32" ht="12.75" hidden="1" x14ac:dyDescent="0.2">
      <c r="A55" s="75">
        <v>44247</v>
      </c>
      <c r="B55" s="76">
        <v>0.52430555555555558</v>
      </c>
      <c r="C55" s="77">
        <v>115</v>
      </c>
      <c r="D55" s="58">
        <v>9.9499999999999993</v>
      </c>
      <c r="E55" s="55"/>
      <c r="F55" s="56"/>
      <c r="G55" s="59">
        <v>2157657</v>
      </c>
      <c r="H55" s="78">
        <v>115.32794304573889</v>
      </c>
      <c r="I55" s="79"/>
      <c r="J55" s="80"/>
      <c r="K55" s="79"/>
      <c r="L55" s="81"/>
      <c r="M55" s="59">
        <v>1644996250</v>
      </c>
      <c r="N55" s="78">
        <v>1007.703927493156</v>
      </c>
      <c r="O55" s="82"/>
      <c r="P55" s="59">
        <v>1011</v>
      </c>
      <c r="Q55" s="83">
        <v>3805375000</v>
      </c>
      <c r="R55" s="84">
        <v>885.64954682841756</v>
      </c>
      <c r="S55" s="59">
        <v>895</v>
      </c>
      <c r="T55" s="85">
        <v>5413.7000000000007</v>
      </c>
      <c r="U55" s="85">
        <v>5418.06</v>
      </c>
      <c r="V55" s="85">
        <v>9.4499999999999993</v>
      </c>
      <c r="W55" s="56">
        <v>9.41</v>
      </c>
      <c r="X55" s="56" t="s">
        <v>13</v>
      </c>
      <c r="Y55" s="56">
        <v>9.4600000000000009</v>
      </c>
      <c r="Z55" s="56" t="s">
        <v>13</v>
      </c>
      <c r="AA55" s="56">
        <v>9.4</v>
      </c>
      <c r="AB55" s="86">
        <v>9.3800000000000008</v>
      </c>
      <c r="AC55" s="86">
        <v>7.52</v>
      </c>
      <c r="AD55" s="87"/>
      <c r="AE55" s="73">
        <v>9.5</v>
      </c>
      <c r="AF55" s="74" t="str">
        <f t="shared" si="0"/>
        <v>No</v>
      </c>
    </row>
    <row r="56" spans="1:32" ht="12.75" hidden="1" x14ac:dyDescent="0.2">
      <c r="A56" s="53">
        <v>44248</v>
      </c>
      <c r="B56" s="54">
        <v>0.36458333333333331</v>
      </c>
      <c r="C56" s="55">
        <v>115</v>
      </c>
      <c r="D56" s="56">
        <v>10.01</v>
      </c>
      <c r="E56" s="57"/>
      <c r="F56" s="58"/>
      <c r="G56" s="59">
        <v>2158183</v>
      </c>
      <c r="H56" s="78">
        <v>114.91027754737011</v>
      </c>
      <c r="I56" s="79"/>
      <c r="J56" s="80"/>
      <c r="K56" s="79"/>
      <c r="L56" s="81"/>
      <c r="M56" s="59">
        <v>1646205625</v>
      </c>
      <c r="N56" s="78">
        <v>999.48347107053371</v>
      </c>
      <c r="O56" s="82"/>
      <c r="P56" s="59">
        <v>970</v>
      </c>
      <c r="Q56" s="83">
        <v>3806435500</v>
      </c>
      <c r="R56" s="84">
        <v>876.44628098836256</v>
      </c>
      <c r="S56" s="59">
        <v>873</v>
      </c>
      <c r="T56" s="85">
        <v>5413.71</v>
      </c>
      <c r="U56" s="85">
        <v>5418.07</v>
      </c>
      <c r="V56" s="85">
        <v>9.52</v>
      </c>
      <c r="W56" s="56">
        <v>9.4600000000000009</v>
      </c>
      <c r="X56" s="56" t="s">
        <v>13</v>
      </c>
      <c r="Y56" s="56">
        <v>9.49</v>
      </c>
      <c r="Z56" s="56" t="s">
        <v>13</v>
      </c>
      <c r="AA56" s="56">
        <v>9.41</v>
      </c>
      <c r="AB56" s="86">
        <v>9.42</v>
      </c>
      <c r="AC56" s="86">
        <v>7.43</v>
      </c>
      <c r="AD56" s="87"/>
      <c r="AE56" s="73">
        <v>9.5</v>
      </c>
      <c r="AF56" s="74" t="str">
        <f t="shared" si="0"/>
        <v>No</v>
      </c>
    </row>
    <row r="57" spans="1:32" ht="12.75" hidden="1" x14ac:dyDescent="0.2">
      <c r="A57" s="75">
        <v>44249</v>
      </c>
      <c r="B57" s="76">
        <v>0.40972222222222227</v>
      </c>
      <c r="C57" s="77">
        <v>115</v>
      </c>
      <c r="D57" s="58">
        <v>9.98</v>
      </c>
      <c r="E57" s="55"/>
      <c r="F57" s="56"/>
      <c r="G57" s="59">
        <v>2158824</v>
      </c>
      <c r="H57" s="78">
        <v>115.53996797415942</v>
      </c>
      <c r="I57" s="79"/>
      <c r="J57" s="80"/>
      <c r="K57" s="79"/>
      <c r="L57" s="81"/>
      <c r="M57" s="59">
        <v>1647671375</v>
      </c>
      <c r="N57" s="78">
        <v>973.92026578600439</v>
      </c>
      <c r="O57" s="82"/>
      <c r="P57" s="59">
        <v>970</v>
      </c>
      <c r="Q57" s="83">
        <v>3807736000</v>
      </c>
      <c r="R57" s="84">
        <v>864.11960133358252</v>
      </c>
      <c r="S57" s="59">
        <v>864</v>
      </c>
      <c r="T57" s="85">
        <v>5413.72</v>
      </c>
      <c r="U57" s="85">
        <v>5418.08</v>
      </c>
      <c r="V57" s="85">
        <v>9.42</v>
      </c>
      <c r="W57" s="56">
        <v>9.3800000000000008</v>
      </c>
      <c r="X57" s="56" t="s">
        <v>13</v>
      </c>
      <c r="Y57" s="56">
        <v>9.4700000000000006</v>
      </c>
      <c r="Z57" s="56" t="s">
        <v>13</v>
      </c>
      <c r="AA57" s="56">
        <v>9.36</v>
      </c>
      <c r="AB57" s="86">
        <v>9.25</v>
      </c>
      <c r="AC57" s="86">
        <v>7.37</v>
      </c>
      <c r="AD57" s="87"/>
      <c r="AE57" s="73">
        <v>9.5</v>
      </c>
      <c r="AF57" s="74" t="str">
        <f t="shared" si="0"/>
        <v>No</v>
      </c>
    </row>
    <row r="58" spans="1:32" ht="12.75" hidden="1" x14ac:dyDescent="0.2">
      <c r="A58" s="53">
        <v>44250</v>
      </c>
      <c r="B58" s="54">
        <v>0.41666666666666669</v>
      </c>
      <c r="C58" s="55">
        <v>115</v>
      </c>
      <c r="D58" s="56">
        <v>9.98</v>
      </c>
      <c r="E58" s="57"/>
      <c r="F58" s="58"/>
      <c r="G58" s="59">
        <v>2159517</v>
      </c>
      <c r="H58" s="78">
        <v>115.14261411741079</v>
      </c>
      <c r="I58" s="79"/>
      <c r="J58" s="80"/>
      <c r="K58" s="79"/>
      <c r="L58" s="81"/>
      <c r="M58" s="59">
        <v>1649261500</v>
      </c>
      <c r="N58" s="78">
        <v>1096.6379310336024</v>
      </c>
      <c r="O58" s="82"/>
      <c r="P58" s="59">
        <v>994</v>
      </c>
      <c r="Q58" s="83">
        <v>3809052000</v>
      </c>
      <c r="R58" s="84">
        <v>907.58620689582301</v>
      </c>
      <c r="S58" s="59">
        <v>1000</v>
      </c>
      <c r="T58" s="85">
        <v>5413.77</v>
      </c>
      <c r="U58" s="85">
        <v>5418.13</v>
      </c>
      <c r="V58" s="85">
        <v>9.41</v>
      </c>
      <c r="W58" s="56">
        <v>9.42</v>
      </c>
      <c r="X58" s="56" t="s">
        <v>13</v>
      </c>
      <c r="Y58" s="56">
        <v>9.49</v>
      </c>
      <c r="Z58" s="56" t="s">
        <v>13</v>
      </c>
      <c r="AA58" s="56">
        <v>9.43</v>
      </c>
      <c r="AB58" s="86">
        <v>9.3699999999999992</v>
      </c>
      <c r="AC58" s="86">
        <v>7.53</v>
      </c>
      <c r="AD58" s="87"/>
      <c r="AE58" s="73">
        <v>9.5</v>
      </c>
      <c r="AF58" s="74" t="str">
        <f t="shared" si="0"/>
        <v>No</v>
      </c>
    </row>
    <row r="59" spans="1:32" ht="12.75" hidden="1" x14ac:dyDescent="0.2">
      <c r="A59" s="75">
        <v>44251</v>
      </c>
      <c r="B59" s="76">
        <v>0.37847222222222227</v>
      </c>
      <c r="C59" s="77">
        <v>115</v>
      </c>
      <c r="D59" s="58">
        <v>9.9600000000000009</v>
      </c>
      <c r="E59" s="55"/>
      <c r="F59" s="56"/>
      <c r="G59" s="59">
        <v>2160150</v>
      </c>
      <c r="H59" s="78">
        <v>115.45674954594763</v>
      </c>
      <c r="I59" s="79"/>
      <c r="J59" s="80"/>
      <c r="K59" s="79"/>
      <c r="L59" s="81"/>
      <c r="M59" s="59">
        <v>1650710000</v>
      </c>
      <c r="N59" s="78">
        <v>1045.8483754521426</v>
      </c>
      <c r="O59" s="82"/>
      <c r="P59" s="59">
        <v>1071</v>
      </c>
      <c r="Q59" s="83">
        <v>3810357750</v>
      </c>
      <c r="R59" s="84">
        <v>942.77978339429421</v>
      </c>
      <c r="S59" s="59">
        <v>925</v>
      </c>
      <c r="T59" s="85">
        <v>5413.7000000000007</v>
      </c>
      <c r="U59" s="85">
        <v>5418.06</v>
      </c>
      <c r="V59" s="85">
        <v>9.42</v>
      </c>
      <c r="W59" s="56">
        <v>9.4</v>
      </c>
      <c r="X59" s="56" t="s">
        <v>13</v>
      </c>
      <c r="Y59" s="56">
        <v>9.49</v>
      </c>
      <c r="Z59" s="56" t="s">
        <v>13</v>
      </c>
      <c r="AA59" s="56">
        <v>9.4</v>
      </c>
      <c r="AB59" s="86">
        <v>9.32</v>
      </c>
      <c r="AC59" s="86">
        <v>7.37</v>
      </c>
      <c r="AD59" s="87"/>
      <c r="AE59" s="73">
        <v>9.5</v>
      </c>
      <c r="AF59" s="74" t="str">
        <f t="shared" si="0"/>
        <v>No</v>
      </c>
    </row>
    <row r="60" spans="1:32" ht="12.75" hidden="1" x14ac:dyDescent="0.2">
      <c r="A60" s="53">
        <v>44252</v>
      </c>
      <c r="B60" s="54">
        <v>0.36458333333333331</v>
      </c>
      <c r="C60" s="55">
        <v>115</v>
      </c>
      <c r="D60" s="56">
        <v>9.94</v>
      </c>
      <c r="E60" s="57"/>
      <c r="F60" s="58"/>
      <c r="G60" s="59">
        <v>2160777</v>
      </c>
      <c r="H60" s="78">
        <v>112.92017516134348</v>
      </c>
      <c r="I60" s="79"/>
      <c r="J60" s="80"/>
      <c r="K60" s="79"/>
      <c r="L60" s="81"/>
      <c r="M60" s="59">
        <v>1652177000</v>
      </c>
      <c r="N60" s="78">
        <v>1033.0985915433671</v>
      </c>
      <c r="O60" s="82"/>
      <c r="P60" s="59">
        <v>1084</v>
      </c>
      <c r="Q60" s="83">
        <v>3811640000</v>
      </c>
      <c r="R60" s="84">
        <v>902.99295774129678</v>
      </c>
      <c r="S60" s="59">
        <v>905</v>
      </c>
      <c r="T60" s="85">
        <v>5413.7000000000007</v>
      </c>
      <c r="U60" s="85">
        <v>5418.06</v>
      </c>
      <c r="V60" s="85">
        <v>9.44</v>
      </c>
      <c r="W60" s="56">
        <v>9.4</v>
      </c>
      <c r="X60" s="56" t="s">
        <v>13</v>
      </c>
      <c r="Y60" s="56">
        <v>9.49</v>
      </c>
      <c r="Z60" s="56" t="s">
        <v>13</v>
      </c>
      <c r="AA60" s="56">
        <v>9.3699999999999992</v>
      </c>
      <c r="AB60" s="86">
        <v>9.31</v>
      </c>
      <c r="AC60" s="86">
        <v>7.34</v>
      </c>
      <c r="AD60" s="87"/>
      <c r="AE60" s="73">
        <v>9.5</v>
      </c>
      <c r="AF60" s="74" t="str">
        <f t="shared" si="0"/>
        <v>No</v>
      </c>
    </row>
    <row r="61" spans="1:32" ht="12.75" hidden="1" x14ac:dyDescent="0.2">
      <c r="A61" s="75">
        <v>44253</v>
      </c>
      <c r="B61" s="76">
        <v>0.3263888888888889</v>
      </c>
      <c r="C61" s="77">
        <v>115</v>
      </c>
      <c r="D61" s="58">
        <v>10.06</v>
      </c>
      <c r="E61" s="55"/>
      <c r="F61" s="56"/>
      <c r="G61" s="59">
        <v>2161382</v>
      </c>
      <c r="H61" s="78">
        <v>113.93850451710848</v>
      </c>
      <c r="I61" s="79"/>
      <c r="J61" s="80"/>
      <c r="K61" s="79"/>
      <c r="L61" s="81"/>
      <c r="M61" s="59">
        <v>1653579875</v>
      </c>
      <c r="N61" s="78">
        <v>1012.906137184967</v>
      </c>
      <c r="O61" s="82"/>
      <c r="P61" s="59">
        <v>1024</v>
      </c>
      <c r="Q61" s="83">
        <v>3812893250</v>
      </c>
      <c r="R61" s="84">
        <v>904.87364621014683</v>
      </c>
      <c r="S61" s="59">
        <v>899</v>
      </c>
      <c r="T61" s="85">
        <v>5413.7000000000007</v>
      </c>
      <c r="U61" s="85">
        <v>5418.06</v>
      </c>
      <c r="V61" s="85">
        <v>9.42</v>
      </c>
      <c r="W61" s="56">
        <v>9.42</v>
      </c>
      <c r="X61" s="56" t="s">
        <v>13</v>
      </c>
      <c r="Y61" s="56">
        <v>9.5500000000000007</v>
      </c>
      <c r="Z61" s="56" t="s">
        <v>13</v>
      </c>
      <c r="AA61" s="56">
        <v>9.49</v>
      </c>
      <c r="AB61" s="86">
        <v>9.41</v>
      </c>
      <c r="AC61" s="86">
        <v>7.39</v>
      </c>
      <c r="AD61" s="87"/>
      <c r="AE61" s="73">
        <v>9.5</v>
      </c>
      <c r="AF61" s="74" t="str">
        <f t="shared" si="0"/>
        <v>No</v>
      </c>
    </row>
    <row r="62" spans="1:32" ht="12.75" hidden="1" x14ac:dyDescent="0.2">
      <c r="A62" s="53">
        <v>44254</v>
      </c>
      <c r="B62" s="54">
        <v>0.32291666666666669</v>
      </c>
      <c r="C62" s="55">
        <v>115</v>
      </c>
      <c r="D62" s="56">
        <v>9.98</v>
      </c>
      <c r="E62" s="57"/>
      <c r="F62" s="58"/>
      <c r="G62" s="59">
        <v>2162012</v>
      </c>
      <c r="H62" s="78">
        <v>115.63803688371551</v>
      </c>
      <c r="I62" s="79"/>
      <c r="J62" s="80"/>
      <c r="K62" s="79"/>
      <c r="L62" s="81"/>
      <c r="M62" s="59">
        <v>1655019250</v>
      </c>
      <c r="N62" s="78">
        <v>1003.0487804918736</v>
      </c>
      <c r="O62" s="82"/>
      <c r="P62" s="59">
        <v>966</v>
      </c>
      <c r="Q62" s="83">
        <v>3814168250</v>
      </c>
      <c r="R62" s="84">
        <v>888.5017421638828</v>
      </c>
      <c r="S62" s="59">
        <v>862</v>
      </c>
      <c r="T62" s="85">
        <v>5413.71</v>
      </c>
      <c r="U62" s="85">
        <v>5418.07</v>
      </c>
      <c r="V62" s="85">
        <v>9.4600000000000009</v>
      </c>
      <c r="W62" s="56">
        <v>9.43</v>
      </c>
      <c r="X62" s="56" t="s">
        <v>13</v>
      </c>
      <c r="Y62" s="56">
        <v>9.5</v>
      </c>
      <c r="Z62" s="56" t="s">
        <v>13</v>
      </c>
      <c r="AA62" s="56">
        <v>9.42</v>
      </c>
      <c r="AB62" s="86">
        <v>9.32</v>
      </c>
      <c r="AC62" s="86">
        <v>7.48</v>
      </c>
      <c r="AD62" s="87"/>
      <c r="AE62" s="73">
        <v>9.5</v>
      </c>
      <c r="AF62" s="74" t="str">
        <f t="shared" si="0"/>
        <v>No</v>
      </c>
    </row>
    <row r="63" spans="1:32" ht="12.75" hidden="1" x14ac:dyDescent="0.2">
      <c r="A63" s="75">
        <v>44255</v>
      </c>
      <c r="B63" s="76">
        <v>0.3125</v>
      </c>
      <c r="C63" s="77">
        <v>115</v>
      </c>
      <c r="D63" s="58">
        <v>10</v>
      </c>
      <c r="E63" s="55"/>
      <c r="F63" s="56"/>
      <c r="G63" s="59">
        <v>2162604</v>
      </c>
      <c r="H63" s="78">
        <v>111.04499057196142</v>
      </c>
      <c r="I63" s="79"/>
      <c r="J63" s="80"/>
      <c r="K63" s="79"/>
      <c r="L63" s="81"/>
      <c r="M63" s="59">
        <v>1656427750</v>
      </c>
      <c r="N63" s="78">
        <v>988.42105262915652</v>
      </c>
      <c r="O63" s="82"/>
      <c r="P63" s="59">
        <v>938</v>
      </c>
      <c r="Q63" s="83">
        <v>3815415000</v>
      </c>
      <c r="R63" s="84">
        <v>874.91228069961016</v>
      </c>
      <c r="S63" s="59">
        <v>854</v>
      </c>
      <c r="T63" s="85">
        <v>5413.7000000000007</v>
      </c>
      <c r="U63" s="85">
        <v>5418.06</v>
      </c>
      <c r="V63" s="85">
        <v>9.43</v>
      </c>
      <c r="W63" s="56">
        <v>9.4</v>
      </c>
      <c r="X63" s="56" t="s">
        <v>13</v>
      </c>
      <c r="Y63" s="56">
        <v>9.57</v>
      </c>
      <c r="Z63" s="56" t="s">
        <v>13</v>
      </c>
      <c r="AA63" s="56">
        <v>9.48</v>
      </c>
      <c r="AB63" s="86">
        <v>9.3800000000000008</v>
      </c>
      <c r="AC63" s="86">
        <v>7.55</v>
      </c>
      <c r="AD63" s="87"/>
      <c r="AE63" s="73">
        <v>9.5</v>
      </c>
      <c r="AF63" s="74" t="str">
        <f t="shared" si="0"/>
        <v>No</v>
      </c>
    </row>
    <row r="64" spans="1:32" ht="12.75" hidden="1" x14ac:dyDescent="0.2">
      <c r="A64" s="53">
        <v>44256</v>
      </c>
      <c r="B64" s="54">
        <v>0.33680555555555558</v>
      </c>
      <c r="C64" s="55">
        <v>115</v>
      </c>
      <c r="D64" s="56">
        <v>10.029999999999999</v>
      </c>
      <c r="E64" s="57"/>
      <c r="F64" s="58"/>
      <c r="G64" s="59">
        <v>2163233</v>
      </c>
      <c r="H64" s="78">
        <v>114.16559797124647</v>
      </c>
      <c r="I64" s="79"/>
      <c r="J64" s="80"/>
      <c r="K64" s="79"/>
      <c r="L64" s="81"/>
      <c r="M64" s="59">
        <v>1657883375</v>
      </c>
      <c r="N64" s="78">
        <v>986.86440678043994</v>
      </c>
      <c r="O64" s="82"/>
      <c r="P64" s="59">
        <v>999</v>
      </c>
      <c r="Q64" s="83">
        <v>3816705500</v>
      </c>
      <c r="R64" s="84">
        <v>874.91525423797862</v>
      </c>
      <c r="S64" s="59">
        <v>847</v>
      </c>
      <c r="T64" s="85">
        <v>5413.7000000000007</v>
      </c>
      <c r="U64" s="85">
        <v>5418.06</v>
      </c>
      <c r="V64" s="85">
        <v>9.4600000000000009</v>
      </c>
      <c r="W64" s="56">
        <v>9.43</v>
      </c>
      <c r="X64" s="56" t="s">
        <v>13</v>
      </c>
      <c r="Y64" s="56">
        <v>9.49</v>
      </c>
      <c r="Z64" s="56" t="s">
        <v>13</v>
      </c>
      <c r="AA64" s="56">
        <v>9.44</v>
      </c>
      <c r="AB64" s="86">
        <v>9.34</v>
      </c>
      <c r="AC64" s="86">
        <v>7.42</v>
      </c>
      <c r="AD64" s="87"/>
      <c r="AE64" s="73">
        <v>9.5</v>
      </c>
      <c r="AF64" s="74" t="str">
        <f t="shared" si="0"/>
        <v>No</v>
      </c>
    </row>
    <row r="65" spans="1:32" ht="12.75" hidden="1" x14ac:dyDescent="0.2">
      <c r="A65" s="75">
        <v>44257</v>
      </c>
      <c r="B65" s="76">
        <v>0.38194444444444442</v>
      </c>
      <c r="C65" s="77">
        <v>115</v>
      </c>
      <c r="D65" s="58">
        <v>10.01</v>
      </c>
      <c r="E65" s="55"/>
      <c r="F65" s="56"/>
      <c r="G65" s="59">
        <v>2163911</v>
      </c>
      <c r="H65" s="78">
        <v>115.4269109202817</v>
      </c>
      <c r="I65" s="79"/>
      <c r="J65" s="80"/>
      <c r="K65" s="79"/>
      <c r="L65" s="81"/>
      <c r="M65" s="59">
        <v>1659435250</v>
      </c>
      <c r="N65" s="78">
        <v>1031.1461794003981</v>
      </c>
      <c r="O65" s="82"/>
      <c r="P65" s="59">
        <v>1069</v>
      </c>
      <c r="Q65" s="83">
        <v>3818038250</v>
      </c>
      <c r="R65" s="84">
        <v>885.54817275610515</v>
      </c>
      <c r="S65" s="59">
        <v>922</v>
      </c>
      <c r="T65" s="85">
        <v>5413.71</v>
      </c>
      <c r="U65" s="85">
        <v>5418.07</v>
      </c>
      <c r="V65" s="85">
        <v>9.44</v>
      </c>
      <c r="W65" s="56">
        <v>9.42</v>
      </c>
      <c r="X65" s="56" t="s">
        <v>13</v>
      </c>
      <c r="Y65" s="56">
        <v>9.5</v>
      </c>
      <c r="Z65" s="56" t="s">
        <v>13</v>
      </c>
      <c r="AA65" s="56">
        <v>9.43</v>
      </c>
      <c r="AB65" s="86">
        <v>9.36</v>
      </c>
      <c r="AC65" s="86">
        <v>7.42</v>
      </c>
      <c r="AD65" s="87"/>
      <c r="AE65" s="73">
        <v>9.5</v>
      </c>
      <c r="AF65" s="74" t="str">
        <f t="shared" si="0"/>
        <v>No</v>
      </c>
    </row>
    <row r="66" spans="1:32" ht="12.75" hidden="1" x14ac:dyDescent="0.2">
      <c r="A66" s="53">
        <v>44258</v>
      </c>
      <c r="B66" s="54">
        <v>0.35416666666666669</v>
      </c>
      <c r="C66" s="55">
        <v>115</v>
      </c>
      <c r="D66" s="56">
        <v>9.98</v>
      </c>
      <c r="E66" s="57"/>
      <c r="F66" s="58"/>
      <c r="G66" s="59">
        <v>2164566</v>
      </c>
      <c r="H66" s="78">
        <v>115.55063460783404</v>
      </c>
      <c r="I66" s="79"/>
      <c r="J66" s="80"/>
      <c r="K66" s="79"/>
      <c r="L66" s="81"/>
      <c r="M66" s="59">
        <v>1660932875</v>
      </c>
      <c r="N66" s="78">
        <v>1069.7321428607011</v>
      </c>
      <c r="O66" s="82"/>
      <c r="P66" s="59">
        <v>965</v>
      </c>
      <c r="Q66" s="83">
        <v>3819330000</v>
      </c>
      <c r="R66" s="84">
        <v>922.67857143164042</v>
      </c>
      <c r="S66" s="59">
        <v>928</v>
      </c>
      <c r="T66" s="85">
        <v>5413.7300000000005</v>
      </c>
      <c r="U66" s="85">
        <v>5418.09</v>
      </c>
      <c r="V66" s="85">
        <v>9.42</v>
      </c>
      <c r="W66" s="56">
        <v>9.39</v>
      </c>
      <c r="X66" s="56" t="s">
        <v>13</v>
      </c>
      <c r="Y66" s="56">
        <v>9.4700000000000006</v>
      </c>
      <c r="Z66" s="56" t="s">
        <v>13</v>
      </c>
      <c r="AA66" s="56">
        <v>9.3800000000000008</v>
      </c>
      <c r="AB66" s="86">
        <v>9.31</v>
      </c>
      <c r="AC66" s="86">
        <v>7.34</v>
      </c>
      <c r="AD66" s="87"/>
      <c r="AE66" s="73">
        <v>9.5</v>
      </c>
      <c r="AF66" s="74" t="str">
        <f t="shared" si="0"/>
        <v>No</v>
      </c>
    </row>
    <row r="67" spans="1:32" ht="12.75" hidden="1" x14ac:dyDescent="0.2">
      <c r="A67" s="75">
        <v>44259</v>
      </c>
      <c r="B67" s="76">
        <v>0.35069444444444442</v>
      </c>
      <c r="C67" s="77">
        <v>115</v>
      </c>
      <c r="D67" s="58">
        <v>9.9600000000000009</v>
      </c>
      <c r="E67" s="55"/>
      <c r="F67" s="56"/>
      <c r="G67" s="59">
        <v>2165272</v>
      </c>
      <c r="H67" s="78">
        <v>114.69685446719676</v>
      </c>
      <c r="I67" s="79"/>
      <c r="J67" s="80"/>
      <c r="K67" s="79"/>
      <c r="L67" s="81"/>
      <c r="M67" s="59">
        <v>1662559125</v>
      </c>
      <c r="N67" s="78">
        <v>1133.2752613203643</v>
      </c>
      <c r="O67" s="82"/>
      <c r="P67" s="59">
        <v>1077</v>
      </c>
      <c r="Q67" s="83">
        <v>3820732500</v>
      </c>
      <c r="R67" s="84">
        <v>977.35191637313505</v>
      </c>
      <c r="S67" s="59">
        <v>991</v>
      </c>
      <c r="T67" s="85">
        <v>5413.7300000000005</v>
      </c>
      <c r="U67" s="85">
        <v>5418.09</v>
      </c>
      <c r="V67" s="85">
        <v>9.32</v>
      </c>
      <c r="W67" s="56">
        <v>9.31</v>
      </c>
      <c r="X67" s="56" t="s">
        <v>13</v>
      </c>
      <c r="Y67" s="56">
        <v>9.39</v>
      </c>
      <c r="Z67" s="56" t="s">
        <v>13</v>
      </c>
      <c r="AA67" s="56">
        <v>9.2899999999999991</v>
      </c>
      <c r="AB67" s="86">
        <v>9.25</v>
      </c>
      <c r="AC67" s="86">
        <v>7.36</v>
      </c>
      <c r="AD67" s="87"/>
      <c r="AE67" s="73">
        <v>9.5</v>
      </c>
      <c r="AF67" s="74" t="str">
        <f t="shared" si="0"/>
        <v>No</v>
      </c>
    </row>
    <row r="68" spans="1:32" ht="12.75" hidden="1" x14ac:dyDescent="0.2">
      <c r="A68" s="53">
        <v>44260</v>
      </c>
      <c r="B68" s="54">
        <v>0.40972222222222199</v>
      </c>
      <c r="C68" s="55">
        <v>115</v>
      </c>
      <c r="D68" s="56">
        <v>9.98</v>
      </c>
      <c r="E68" s="57"/>
      <c r="F68" s="58"/>
      <c r="G68" s="59">
        <v>2166014</v>
      </c>
      <c r="H68" s="78">
        <v>114.87664114325482</v>
      </c>
      <c r="I68" s="79"/>
      <c r="J68" s="80"/>
      <c r="K68" s="79"/>
      <c r="L68" s="81"/>
      <c r="M68" s="59">
        <v>1664265625</v>
      </c>
      <c r="N68" s="78">
        <v>1119.0163934468942</v>
      </c>
      <c r="O68" s="82"/>
      <c r="P68" s="59">
        <v>1016</v>
      </c>
      <c r="Q68" s="83">
        <v>3822215500</v>
      </c>
      <c r="R68" s="84">
        <v>972.45901639715441</v>
      </c>
      <c r="S68" s="59">
        <v>1046</v>
      </c>
      <c r="T68" s="85">
        <v>5414.76</v>
      </c>
      <c r="U68" s="85">
        <v>5419.12</v>
      </c>
      <c r="V68" s="85">
        <v>9.4</v>
      </c>
      <c r="W68" s="56">
        <v>9.4</v>
      </c>
      <c r="X68" s="56" t="s">
        <v>13</v>
      </c>
      <c r="Y68" s="56">
        <v>9.4700000000000006</v>
      </c>
      <c r="Z68" s="56" t="s">
        <v>13</v>
      </c>
      <c r="AA68" s="56">
        <v>9.39</v>
      </c>
      <c r="AB68" s="86">
        <v>9.32</v>
      </c>
      <c r="AC68" s="86">
        <v>7.37</v>
      </c>
      <c r="AD68" s="87"/>
      <c r="AE68" s="73">
        <v>9.5</v>
      </c>
      <c r="AF68" s="74" t="str">
        <f t="shared" si="0"/>
        <v>No</v>
      </c>
    </row>
    <row r="69" spans="1:32" ht="12.75" hidden="1" x14ac:dyDescent="0.2">
      <c r="A69" s="75">
        <v>44261</v>
      </c>
      <c r="B69" s="76">
        <v>0.35069444444444442</v>
      </c>
      <c r="C69" s="77">
        <v>115</v>
      </c>
      <c r="D69" s="58">
        <v>9.99</v>
      </c>
      <c r="E69" s="55"/>
      <c r="F69" s="56"/>
      <c r="G69" s="59">
        <v>2166754</v>
      </c>
      <c r="H69" s="78">
        <v>115.22533462546609</v>
      </c>
      <c r="I69" s="79"/>
      <c r="J69" s="80"/>
      <c r="K69" s="79"/>
      <c r="L69" s="81"/>
      <c r="M69" s="59">
        <v>1665962375</v>
      </c>
      <c r="N69" s="78">
        <v>1252.2140221348423</v>
      </c>
      <c r="O69" s="82"/>
      <c r="P69" s="59">
        <v>1010</v>
      </c>
      <c r="Q69" s="83">
        <v>3823706250</v>
      </c>
      <c r="R69" s="84">
        <v>1100.1845018402923</v>
      </c>
      <c r="S69" s="59">
        <v>1086</v>
      </c>
      <c r="T69" s="85">
        <v>5413.77</v>
      </c>
      <c r="U69" s="85">
        <v>5418.13</v>
      </c>
      <c r="V69" s="85">
        <v>9.3699999999999992</v>
      </c>
      <c r="W69" s="56">
        <v>9.4</v>
      </c>
      <c r="X69" s="56" t="s">
        <v>13</v>
      </c>
      <c r="Y69" s="56">
        <v>9.48</v>
      </c>
      <c r="Z69" s="56" t="s">
        <v>13</v>
      </c>
      <c r="AA69" s="56">
        <v>9.44</v>
      </c>
      <c r="AB69" s="86">
        <v>9.33</v>
      </c>
      <c r="AC69" s="86">
        <v>7.33</v>
      </c>
      <c r="AD69" s="87"/>
      <c r="AE69" s="73">
        <v>9.5</v>
      </c>
      <c r="AF69" s="74" t="str">
        <f t="shared" si="0"/>
        <v>No</v>
      </c>
    </row>
    <row r="70" spans="1:32" ht="12.75" hidden="1" x14ac:dyDescent="0.2">
      <c r="A70" s="53">
        <v>44262</v>
      </c>
      <c r="B70" s="54">
        <v>0.3611111111111111</v>
      </c>
      <c r="C70" s="55">
        <v>115</v>
      </c>
      <c r="D70" s="56">
        <v>10.1</v>
      </c>
      <c r="E70" s="57"/>
      <c r="F70" s="58"/>
      <c r="G70" s="59">
        <v>2167509</v>
      </c>
      <c r="H70" s="78">
        <v>115.33483574142541</v>
      </c>
      <c r="I70" s="79"/>
      <c r="J70" s="80"/>
      <c r="K70" s="79"/>
      <c r="L70" s="81"/>
      <c r="M70" s="59">
        <v>1667691875</v>
      </c>
      <c r="N70" s="78">
        <v>1188.6597938172861</v>
      </c>
      <c r="O70" s="82"/>
      <c r="P70" s="59">
        <v>1009</v>
      </c>
      <c r="Q70" s="83">
        <v>3825256000</v>
      </c>
      <c r="R70" s="84">
        <v>1065.1202749166459</v>
      </c>
      <c r="S70" s="59">
        <v>1072</v>
      </c>
      <c r="T70" s="85">
        <v>5413.77</v>
      </c>
      <c r="U70" s="85">
        <v>5418.13</v>
      </c>
      <c r="V70" s="85">
        <v>9.42</v>
      </c>
      <c r="W70" s="56">
        <v>9.43</v>
      </c>
      <c r="X70" s="56" t="s">
        <v>13</v>
      </c>
      <c r="Y70" s="56">
        <v>9.5399999999999991</v>
      </c>
      <c r="Z70" s="56" t="s">
        <v>13</v>
      </c>
      <c r="AA70" s="56">
        <v>9.4700000000000006</v>
      </c>
      <c r="AB70" s="86">
        <v>9.23</v>
      </c>
      <c r="AC70" s="86">
        <v>7.39</v>
      </c>
      <c r="AD70" s="87"/>
      <c r="AE70" s="73">
        <v>9.5</v>
      </c>
      <c r="AF70" s="74" t="str">
        <f t="shared" si="0"/>
        <v>No</v>
      </c>
    </row>
    <row r="71" spans="1:32" ht="12.75" hidden="1" x14ac:dyDescent="0.2">
      <c r="A71" s="75">
        <v>44263</v>
      </c>
      <c r="B71" s="76">
        <v>0.3923611111111111</v>
      </c>
      <c r="C71" s="77">
        <v>115</v>
      </c>
      <c r="D71" s="58">
        <v>10.07</v>
      </c>
      <c r="E71" s="55"/>
      <c r="F71" s="56"/>
      <c r="G71" s="59">
        <v>2168305</v>
      </c>
      <c r="H71" s="78">
        <v>115.05372682021076</v>
      </c>
      <c r="I71" s="79"/>
      <c r="J71" s="80"/>
      <c r="K71" s="79"/>
      <c r="L71" s="81"/>
      <c r="M71" s="59">
        <v>1669519750</v>
      </c>
      <c r="N71" s="78">
        <v>1230.8922558922559</v>
      </c>
      <c r="O71" s="82"/>
      <c r="P71" s="59">
        <v>1027</v>
      </c>
      <c r="Q71" s="83">
        <v>3826859500</v>
      </c>
      <c r="R71" s="84">
        <v>1079.7979797979799</v>
      </c>
      <c r="S71" s="59">
        <v>1115</v>
      </c>
      <c r="T71" s="85">
        <v>5413.79</v>
      </c>
      <c r="U71" s="85">
        <v>5418.15</v>
      </c>
      <c r="V71" s="85">
        <v>9.4499999999999993</v>
      </c>
      <c r="W71" s="56">
        <v>9.42</v>
      </c>
      <c r="X71" s="56" t="s">
        <v>13</v>
      </c>
      <c r="Y71" s="56">
        <v>9.5399999999999991</v>
      </c>
      <c r="Z71" s="56" t="s">
        <v>13</v>
      </c>
      <c r="AA71" s="56">
        <v>9.49</v>
      </c>
      <c r="AB71" s="86">
        <v>9.35</v>
      </c>
      <c r="AC71" s="86">
        <v>7.36</v>
      </c>
      <c r="AD71" s="87" t="s">
        <v>324</v>
      </c>
      <c r="AE71" s="73">
        <v>9.5</v>
      </c>
      <c r="AF71" s="74" t="str">
        <f t="shared" ref="AF71:AF94" si="1">IF(AB71&gt;AE71,"Yes","No")</f>
        <v>No</v>
      </c>
    </row>
    <row r="72" spans="1:32" ht="12.75" hidden="1" x14ac:dyDescent="0.2">
      <c r="A72" s="53">
        <v>44264</v>
      </c>
      <c r="B72" s="54">
        <v>0.43055555555555558</v>
      </c>
      <c r="C72" s="55">
        <v>115</v>
      </c>
      <c r="D72" s="56">
        <v>10.07</v>
      </c>
      <c r="E72" s="57"/>
      <c r="F72" s="58"/>
      <c r="G72" s="59">
        <v>2169068</v>
      </c>
      <c r="H72" s="78">
        <v>115.42239035534742</v>
      </c>
      <c r="I72" s="79"/>
      <c r="J72" s="80"/>
      <c r="K72" s="79"/>
      <c r="L72" s="81"/>
      <c r="M72" s="59">
        <v>1671266250</v>
      </c>
      <c r="N72" s="78">
        <v>1168.2274247482542</v>
      </c>
      <c r="O72" s="82"/>
      <c r="P72" s="59">
        <v>1132</v>
      </c>
      <c r="Q72" s="83">
        <v>3828473750</v>
      </c>
      <c r="R72" s="84">
        <v>1079.7658862867845</v>
      </c>
      <c r="S72" s="59">
        <v>1041</v>
      </c>
      <c r="T72" s="85">
        <v>5413.75</v>
      </c>
      <c r="U72" s="85">
        <v>5418.11</v>
      </c>
      <c r="V72" s="85">
        <v>9.49</v>
      </c>
      <c r="W72" s="56">
        <v>9.4600000000000009</v>
      </c>
      <c r="X72" s="56" t="s">
        <v>13</v>
      </c>
      <c r="Y72" s="56">
        <v>9.6199999999999992</v>
      </c>
      <c r="Z72" s="56" t="s">
        <v>13</v>
      </c>
      <c r="AA72" s="56">
        <v>9.5500000000000007</v>
      </c>
      <c r="AB72" s="86">
        <v>9.4</v>
      </c>
      <c r="AC72" s="86">
        <v>7.36</v>
      </c>
      <c r="AD72" s="87"/>
      <c r="AE72" s="73">
        <v>9.5</v>
      </c>
      <c r="AF72" s="74" t="str">
        <f t="shared" si="1"/>
        <v>No</v>
      </c>
    </row>
    <row r="73" spans="1:32" ht="12.75" hidden="1" x14ac:dyDescent="0.2">
      <c r="A73" s="75">
        <v>44265</v>
      </c>
      <c r="B73" s="76">
        <v>0.3125</v>
      </c>
      <c r="C73" s="77">
        <v>115</v>
      </c>
      <c r="D73" s="58">
        <v>9.99</v>
      </c>
      <c r="E73" s="55"/>
      <c r="F73" s="56"/>
      <c r="G73" s="59">
        <v>2169766</v>
      </c>
      <c r="H73" s="78">
        <v>115.02395336750956</v>
      </c>
      <c r="I73" s="79"/>
      <c r="J73" s="80"/>
      <c r="K73" s="79"/>
      <c r="L73" s="81"/>
      <c r="M73" s="59">
        <v>1672869500</v>
      </c>
      <c r="N73" s="78">
        <v>1262.4015748019924</v>
      </c>
      <c r="O73" s="82"/>
      <c r="P73" s="59">
        <v>1258</v>
      </c>
      <c r="Q73" s="83">
        <v>3829847250</v>
      </c>
      <c r="R73" s="84">
        <v>1081.4960629911345</v>
      </c>
      <c r="S73" s="59">
        <v>1112</v>
      </c>
      <c r="T73" s="85">
        <v>5413.77</v>
      </c>
      <c r="U73" s="85">
        <v>5418.13</v>
      </c>
      <c r="V73" s="85">
        <v>9.34</v>
      </c>
      <c r="W73" s="56">
        <v>9.34</v>
      </c>
      <c r="X73" s="56" t="s">
        <v>13</v>
      </c>
      <c r="Y73" s="56">
        <v>9.48</v>
      </c>
      <c r="Z73" s="56" t="s">
        <v>13</v>
      </c>
      <c r="AA73" s="56">
        <v>9.43</v>
      </c>
      <c r="AB73" s="86">
        <v>9.31</v>
      </c>
      <c r="AC73" s="86">
        <v>7.38</v>
      </c>
      <c r="AD73" s="87"/>
      <c r="AE73" s="73">
        <v>9.5</v>
      </c>
      <c r="AF73" s="74" t="str">
        <f t="shared" si="1"/>
        <v>No</v>
      </c>
    </row>
    <row r="74" spans="1:32" ht="12.75" hidden="1" x14ac:dyDescent="0.2">
      <c r="A74" s="53">
        <v>44266</v>
      </c>
      <c r="B74" s="54">
        <v>0.37847222222222227</v>
      </c>
      <c r="C74" s="55">
        <v>115</v>
      </c>
      <c r="D74" s="56">
        <v>9.9600000000000009</v>
      </c>
      <c r="E74" s="57"/>
      <c r="F74" s="58"/>
      <c r="G74" s="59">
        <v>2170571</v>
      </c>
      <c r="H74" s="78">
        <v>115.10303777292066</v>
      </c>
      <c r="I74" s="79"/>
      <c r="J74" s="80"/>
      <c r="K74" s="79"/>
      <c r="L74" s="81"/>
      <c r="M74" s="59">
        <v>1674717250</v>
      </c>
      <c r="N74" s="78">
        <v>1203.7459283424139</v>
      </c>
      <c r="O74" s="82"/>
      <c r="P74" s="59">
        <v>1077</v>
      </c>
      <c r="Q74" s="83">
        <v>3831530750</v>
      </c>
      <c r="R74" s="84">
        <v>1096.7426710130992</v>
      </c>
      <c r="S74" s="59">
        <v>1064</v>
      </c>
      <c r="T74" s="85">
        <v>5413.7800000000007</v>
      </c>
      <c r="U74" s="85">
        <v>5418.14</v>
      </c>
      <c r="V74" s="85">
        <v>9.39</v>
      </c>
      <c r="W74" s="56">
        <v>9.36</v>
      </c>
      <c r="X74" s="56" t="s">
        <v>13</v>
      </c>
      <c r="Y74" s="56">
        <v>9.49</v>
      </c>
      <c r="Z74" s="56" t="s">
        <v>13</v>
      </c>
      <c r="AA74" s="56">
        <v>9.3699999999999992</v>
      </c>
      <c r="AB74" s="86">
        <v>9.2899999999999991</v>
      </c>
      <c r="AC74" s="86">
        <v>7.34</v>
      </c>
      <c r="AD74" s="87"/>
      <c r="AE74" s="73">
        <v>9.5</v>
      </c>
      <c r="AF74" s="74" t="str">
        <f t="shared" si="1"/>
        <v>No</v>
      </c>
    </row>
    <row r="75" spans="1:32" ht="12.75" hidden="1" x14ac:dyDescent="0.2">
      <c r="A75" s="75">
        <v>44267</v>
      </c>
      <c r="B75" s="76">
        <v>0.35416666666666669</v>
      </c>
      <c r="C75" s="77">
        <v>115</v>
      </c>
      <c r="D75" s="58">
        <v>10.11</v>
      </c>
      <c r="E75" s="55"/>
      <c r="F75" s="56"/>
      <c r="G75" s="59">
        <v>2171294</v>
      </c>
      <c r="H75" s="78">
        <v>115.51420246520169</v>
      </c>
      <c r="I75" s="79"/>
      <c r="J75" s="80"/>
      <c r="K75" s="79"/>
      <c r="L75" s="81"/>
      <c r="M75" s="59">
        <v>1676370875</v>
      </c>
      <c r="N75" s="78">
        <v>1176.9572953726902</v>
      </c>
      <c r="O75" s="82"/>
      <c r="P75" s="59">
        <v>939</v>
      </c>
      <c r="Q75" s="83">
        <v>3832983250</v>
      </c>
      <c r="R75" s="84">
        <v>1033.807829180638</v>
      </c>
      <c r="S75" s="59">
        <v>1010</v>
      </c>
      <c r="T75" s="85">
        <v>5413.64</v>
      </c>
      <c r="U75" s="85">
        <v>5418</v>
      </c>
      <c r="V75" s="85">
        <v>9.52</v>
      </c>
      <c r="W75" s="56">
        <v>9.51</v>
      </c>
      <c r="X75" s="56" t="s">
        <v>13</v>
      </c>
      <c r="Y75" s="56">
        <v>9.5399999999999991</v>
      </c>
      <c r="Z75" s="56" t="s">
        <v>13</v>
      </c>
      <c r="AA75" s="56">
        <v>9.4499999999999993</v>
      </c>
      <c r="AB75" s="86">
        <v>9.39</v>
      </c>
      <c r="AC75" s="86">
        <v>7.44</v>
      </c>
      <c r="AD75" s="87"/>
      <c r="AE75" s="73">
        <v>9.5</v>
      </c>
      <c r="AF75" s="74" t="str">
        <f t="shared" si="1"/>
        <v>No</v>
      </c>
    </row>
    <row r="76" spans="1:32" ht="12.75" hidden="1" x14ac:dyDescent="0.2">
      <c r="A76" s="53">
        <v>44268</v>
      </c>
      <c r="B76" s="54">
        <v>0.39583333333333331</v>
      </c>
      <c r="C76" s="55">
        <v>115</v>
      </c>
      <c r="D76" s="56">
        <v>10.77</v>
      </c>
      <c r="E76" s="57"/>
      <c r="F76" s="58"/>
      <c r="G76" s="59">
        <v>2172022</v>
      </c>
      <c r="H76" s="78">
        <v>115.47507813255147</v>
      </c>
      <c r="I76" s="79"/>
      <c r="J76" s="80"/>
      <c r="K76" s="79"/>
      <c r="L76" s="81"/>
      <c r="M76" s="59">
        <v>1678036500</v>
      </c>
      <c r="N76" s="78">
        <v>1110.4166666614958</v>
      </c>
      <c r="O76" s="82"/>
      <c r="P76" s="59">
        <v>1243</v>
      </c>
      <c r="Q76" s="83">
        <v>3834470500</v>
      </c>
      <c r="R76" s="84">
        <v>991.49999999538295</v>
      </c>
      <c r="S76" s="59">
        <v>1012</v>
      </c>
      <c r="T76" s="85">
        <v>5413.64</v>
      </c>
      <c r="U76" s="85">
        <v>5418</v>
      </c>
      <c r="V76" s="85">
        <v>9.58</v>
      </c>
      <c r="W76" s="56">
        <v>9.48</v>
      </c>
      <c r="X76" s="56" t="s">
        <v>13</v>
      </c>
      <c r="Y76" s="56">
        <v>9.5399999999999991</v>
      </c>
      <c r="Z76" s="56" t="s">
        <v>13</v>
      </c>
      <c r="AA76" s="56">
        <v>9.4700000000000006</v>
      </c>
      <c r="AB76" s="86">
        <v>9.39</v>
      </c>
      <c r="AC76" s="86">
        <v>7.35</v>
      </c>
      <c r="AD76" s="87"/>
      <c r="AE76" s="73">
        <v>9.5</v>
      </c>
      <c r="AF76" s="74" t="str">
        <f t="shared" si="1"/>
        <v>No</v>
      </c>
    </row>
    <row r="77" spans="1:32" ht="12.75" hidden="1" x14ac:dyDescent="0.2">
      <c r="A77" s="75">
        <v>44269</v>
      </c>
      <c r="B77" s="76">
        <v>0.26041666666666669</v>
      </c>
      <c r="C77" s="77">
        <v>115</v>
      </c>
      <c r="D77" s="58">
        <v>10.09</v>
      </c>
      <c r="E77" s="55"/>
      <c r="F77" s="56"/>
      <c r="G77" s="59">
        <v>2172651</v>
      </c>
      <c r="H77" s="78">
        <v>115.12455735843135</v>
      </c>
      <c r="I77" s="79"/>
      <c r="J77" s="80"/>
      <c r="K77" s="79"/>
      <c r="L77" s="81"/>
      <c r="M77" s="59">
        <v>1679480000</v>
      </c>
      <c r="N77" s="78">
        <v>1159.437751010521</v>
      </c>
      <c r="O77" s="82"/>
      <c r="P77" s="59">
        <v>938</v>
      </c>
      <c r="Q77" s="83">
        <v>3835671250</v>
      </c>
      <c r="R77" s="84">
        <v>964.45783133071222</v>
      </c>
      <c r="S77" s="59">
        <v>1094</v>
      </c>
      <c r="T77" s="85">
        <v>5413.64</v>
      </c>
      <c r="U77" s="85">
        <v>5418</v>
      </c>
      <c r="V77" s="85">
        <v>9.5299999999999994</v>
      </c>
      <c r="W77" s="56">
        <v>9.5299999999999994</v>
      </c>
      <c r="X77" s="56" t="s">
        <v>13</v>
      </c>
      <c r="Y77" s="56">
        <v>9.58</v>
      </c>
      <c r="Z77" s="56" t="s">
        <v>13</v>
      </c>
      <c r="AA77" s="56">
        <v>9.5299999999999994</v>
      </c>
      <c r="AB77" s="86">
        <v>9.4</v>
      </c>
      <c r="AC77" s="86">
        <v>7.4</v>
      </c>
      <c r="AD77" s="87"/>
      <c r="AE77" s="73">
        <v>9.5</v>
      </c>
      <c r="AF77" s="74" t="str">
        <f t="shared" si="1"/>
        <v>No</v>
      </c>
    </row>
    <row r="78" spans="1:32" ht="12.75" hidden="1" x14ac:dyDescent="0.2">
      <c r="A78" s="53">
        <v>44270</v>
      </c>
      <c r="B78" s="54">
        <v>0.3888888888888889</v>
      </c>
      <c r="C78" s="55">
        <v>115</v>
      </c>
      <c r="D78" s="56">
        <v>9.9700000000000006</v>
      </c>
      <c r="E78" s="57"/>
      <c r="F78" s="58"/>
      <c r="G78" s="59">
        <v>2173508</v>
      </c>
      <c r="H78" s="78">
        <v>115.08009111066723</v>
      </c>
      <c r="I78" s="79"/>
      <c r="J78" s="80"/>
      <c r="K78" s="79"/>
      <c r="L78" s="81"/>
      <c r="M78" s="59">
        <v>1681447500</v>
      </c>
      <c r="N78" s="78">
        <v>1210.7692307648938</v>
      </c>
      <c r="O78" s="82"/>
      <c r="P78" s="59">
        <v>997</v>
      </c>
      <c r="Q78" s="83">
        <v>3837417000</v>
      </c>
      <c r="R78" s="84">
        <v>1074.3076923038441</v>
      </c>
      <c r="S78" s="59">
        <v>1136</v>
      </c>
      <c r="T78" s="85">
        <v>5413.76</v>
      </c>
      <c r="U78" s="85">
        <v>5418.12</v>
      </c>
      <c r="V78" s="85">
        <v>9.43</v>
      </c>
      <c r="W78" s="56">
        <v>9.44</v>
      </c>
      <c r="X78" s="56" t="s">
        <v>13</v>
      </c>
      <c r="Y78" s="56">
        <v>9.51</v>
      </c>
      <c r="Z78" s="56" t="s">
        <v>13</v>
      </c>
      <c r="AA78" s="56">
        <v>9.4</v>
      </c>
      <c r="AB78" s="86">
        <v>9.36</v>
      </c>
      <c r="AC78" s="86">
        <v>7.34</v>
      </c>
      <c r="AD78" s="87" t="s">
        <v>325</v>
      </c>
      <c r="AE78" s="73">
        <v>9.5</v>
      </c>
      <c r="AF78" s="74" t="str">
        <f t="shared" si="1"/>
        <v>No</v>
      </c>
    </row>
    <row r="79" spans="1:32" ht="12.75" hidden="1" x14ac:dyDescent="0.2">
      <c r="A79" s="75">
        <v>44271</v>
      </c>
      <c r="B79" s="76">
        <v>0.4375</v>
      </c>
      <c r="C79" s="77">
        <v>115</v>
      </c>
      <c r="D79" s="58">
        <v>10.1</v>
      </c>
      <c r="E79" s="55"/>
      <c r="F79" s="56"/>
      <c r="G79" s="59">
        <v>2174320</v>
      </c>
      <c r="H79" s="78">
        <v>115.36252932345542</v>
      </c>
      <c r="I79" s="79"/>
      <c r="J79" s="80"/>
      <c r="K79" s="79"/>
      <c r="L79" s="81"/>
      <c r="M79" s="59">
        <v>1683307125</v>
      </c>
      <c r="N79" s="78">
        <v>1231.5397351012366</v>
      </c>
      <c r="O79" s="82"/>
      <c r="P79" s="59">
        <v>943</v>
      </c>
      <c r="Q79" s="83">
        <v>3839079750</v>
      </c>
      <c r="R79" s="84">
        <v>1101.1589403990488</v>
      </c>
      <c r="S79" s="59">
        <v>1120</v>
      </c>
      <c r="T79" s="85">
        <v>5413.72</v>
      </c>
      <c r="U79" s="85">
        <v>5418.08</v>
      </c>
      <c r="V79" s="85">
        <v>9.49</v>
      </c>
      <c r="W79" s="56">
        <v>9.4700000000000006</v>
      </c>
      <c r="X79" s="56" t="s">
        <v>13</v>
      </c>
      <c r="Y79" s="56">
        <v>9.5299999999999994</v>
      </c>
      <c r="Z79" s="56" t="s">
        <v>13</v>
      </c>
      <c r="AA79" s="56">
        <v>9.48</v>
      </c>
      <c r="AB79" s="86">
        <v>9.36</v>
      </c>
      <c r="AC79" s="86">
        <v>7.33</v>
      </c>
      <c r="AD79" s="87"/>
      <c r="AE79" s="73">
        <v>9.5</v>
      </c>
      <c r="AF79" s="74" t="str">
        <f t="shared" si="1"/>
        <v>No</v>
      </c>
    </row>
    <row r="80" spans="1:32" ht="12.75" hidden="1" x14ac:dyDescent="0.2">
      <c r="A80" s="53">
        <v>44272</v>
      </c>
      <c r="B80" s="54">
        <v>0.3923611111111111</v>
      </c>
      <c r="C80" s="55">
        <v>115</v>
      </c>
      <c r="D80" s="56">
        <v>10.039999999999999</v>
      </c>
      <c r="E80" s="57"/>
      <c r="F80" s="58"/>
      <c r="G80" s="59">
        <v>2175072</v>
      </c>
      <c r="H80" s="78">
        <v>114.95963896252748</v>
      </c>
      <c r="I80" s="79"/>
      <c r="J80" s="80"/>
      <c r="K80" s="79"/>
      <c r="L80" s="81"/>
      <c r="M80" s="59">
        <v>1685035375</v>
      </c>
      <c r="N80" s="78">
        <v>1256.9090909112192</v>
      </c>
      <c r="O80" s="82"/>
      <c r="P80" s="59">
        <v>929</v>
      </c>
      <c r="Q80" s="83">
        <v>3840593250</v>
      </c>
      <c r="R80" s="84">
        <v>1100.7272727291365</v>
      </c>
      <c r="S80" s="59">
        <v>1108</v>
      </c>
      <c r="T80" s="85">
        <v>5413.63</v>
      </c>
      <c r="U80" s="85">
        <v>5417.99</v>
      </c>
      <c r="V80" s="85">
        <v>9.3800000000000008</v>
      </c>
      <c r="W80" s="56">
        <v>9.3699999999999992</v>
      </c>
      <c r="X80" s="56" t="s">
        <v>13</v>
      </c>
      <c r="Y80" s="56">
        <v>9.48</v>
      </c>
      <c r="Z80" s="56" t="s">
        <v>13</v>
      </c>
      <c r="AA80" s="56">
        <v>9.39</v>
      </c>
      <c r="AB80" s="86">
        <v>9.2799999999999994</v>
      </c>
      <c r="AC80" s="86">
        <v>7.3</v>
      </c>
      <c r="AD80" s="87"/>
      <c r="AE80" s="73">
        <v>9.5</v>
      </c>
      <c r="AF80" s="74" t="str">
        <f t="shared" si="1"/>
        <v>No</v>
      </c>
    </row>
    <row r="81" spans="1:32" ht="12.75" hidden="1" x14ac:dyDescent="0.2">
      <c r="A81" s="75">
        <v>44273</v>
      </c>
      <c r="B81" s="76">
        <v>0.375</v>
      </c>
      <c r="C81" s="77">
        <v>115</v>
      </c>
      <c r="D81" s="58">
        <v>10.07</v>
      </c>
      <c r="E81" s="55"/>
      <c r="F81" s="56"/>
      <c r="G81" s="59">
        <v>2175804</v>
      </c>
      <c r="H81" s="78">
        <v>115.52003595008769</v>
      </c>
      <c r="I81" s="79"/>
      <c r="J81" s="80"/>
      <c r="K81" s="79"/>
      <c r="L81" s="81"/>
      <c r="M81" s="59">
        <v>1686709500</v>
      </c>
      <c r="N81" s="78">
        <v>1183.1272084786185</v>
      </c>
      <c r="O81" s="82"/>
      <c r="P81" s="59">
        <v>1207</v>
      </c>
      <c r="Q81" s="83">
        <v>3842125250</v>
      </c>
      <c r="R81" s="84">
        <v>1082.6855123657097</v>
      </c>
      <c r="S81" s="59">
        <v>1084</v>
      </c>
      <c r="T81" s="85">
        <v>5413.77</v>
      </c>
      <c r="U81" s="85">
        <v>5418.13</v>
      </c>
      <c r="V81" s="85">
        <v>9.4499999999999993</v>
      </c>
      <c r="W81" s="56">
        <v>9.42</v>
      </c>
      <c r="X81" s="56">
        <v>9.4700000000000006</v>
      </c>
      <c r="Y81" s="56">
        <v>9.48</v>
      </c>
      <c r="Z81" s="56">
        <v>9.43</v>
      </c>
      <c r="AA81" s="56">
        <v>9.43</v>
      </c>
      <c r="AB81" s="86">
        <v>9.3000000000000007</v>
      </c>
      <c r="AC81" s="86">
        <v>7.38</v>
      </c>
      <c r="AD81" s="87" t="s">
        <v>326</v>
      </c>
      <c r="AE81" s="73">
        <v>9.5</v>
      </c>
      <c r="AF81" s="74" t="str">
        <f t="shared" si="1"/>
        <v>No</v>
      </c>
    </row>
    <row r="82" spans="1:32" ht="12.75" hidden="1" x14ac:dyDescent="0.2">
      <c r="A82" s="53">
        <v>44274</v>
      </c>
      <c r="B82" s="54">
        <v>0.375</v>
      </c>
      <c r="C82" s="55">
        <v>115</v>
      </c>
      <c r="D82" s="56">
        <v>10.15</v>
      </c>
      <c r="E82" s="57"/>
      <c r="F82" s="58"/>
      <c r="G82" s="59">
        <v>2176581</v>
      </c>
      <c r="H82" s="78">
        <v>115.42536736128623</v>
      </c>
      <c r="I82" s="79"/>
      <c r="J82" s="80"/>
      <c r="K82" s="79"/>
      <c r="L82" s="81"/>
      <c r="M82" s="59">
        <v>1688488000</v>
      </c>
      <c r="N82" s="78">
        <v>1235.0694444444443</v>
      </c>
      <c r="O82" s="82"/>
      <c r="P82" s="59">
        <v>1016</v>
      </c>
      <c r="Q82" s="83">
        <v>3843670250</v>
      </c>
      <c r="R82" s="84">
        <v>1072.9166666666667</v>
      </c>
      <c r="S82" s="59">
        <v>1105</v>
      </c>
      <c r="T82" s="85">
        <v>5413.7400000000007</v>
      </c>
      <c r="U82" s="85">
        <v>5418.1</v>
      </c>
      <c r="V82" s="85">
        <v>9.4600000000000009</v>
      </c>
      <c r="W82" s="56">
        <v>9.4600000000000009</v>
      </c>
      <c r="X82" s="56">
        <v>9.5399999999999991</v>
      </c>
      <c r="Y82" s="56">
        <v>9.5299999999999994</v>
      </c>
      <c r="Z82" s="56">
        <v>9.5</v>
      </c>
      <c r="AA82" s="56">
        <v>9.49</v>
      </c>
      <c r="AB82" s="86">
        <v>9.36</v>
      </c>
      <c r="AC82" s="86">
        <v>7.49</v>
      </c>
      <c r="AD82" s="87"/>
      <c r="AE82" s="73">
        <v>9.5</v>
      </c>
      <c r="AF82" s="74" t="str">
        <f t="shared" si="1"/>
        <v>No</v>
      </c>
    </row>
    <row r="83" spans="1:32" ht="12.75" hidden="1" x14ac:dyDescent="0.2">
      <c r="A83" s="75">
        <v>44275</v>
      </c>
      <c r="B83" s="76">
        <v>0.34722222222222227</v>
      </c>
      <c r="C83" s="77">
        <v>115</v>
      </c>
      <c r="D83" s="58">
        <v>10.06</v>
      </c>
      <c r="E83" s="55"/>
      <c r="F83" s="56"/>
      <c r="G83" s="59">
        <v>2177334</v>
      </c>
      <c r="H83" s="78">
        <v>115.17082094483855</v>
      </c>
      <c r="I83" s="79"/>
      <c r="J83" s="80"/>
      <c r="K83" s="79"/>
      <c r="L83" s="81"/>
      <c r="M83" s="59">
        <v>1690215375</v>
      </c>
      <c r="N83" s="78">
        <v>1233.8392857183896</v>
      </c>
      <c r="O83" s="82"/>
      <c r="P83" s="59">
        <v>990</v>
      </c>
      <c r="Q83" s="83">
        <v>3845222500</v>
      </c>
      <c r="R83" s="84">
        <v>1108.7500000036878</v>
      </c>
      <c r="S83" s="59">
        <v>1098</v>
      </c>
      <c r="T83" s="85">
        <v>5413.7400000000007</v>
      </c>
      <c r="U83" s="85">
        <v>5418.1</v>
      </c>
      <c r="V83" s="85">
        <v>9.44</v>
      </c>
      <c r="W83" s="56">
        <v>9.48</v>
      </c>
      <c r="X83" s="56">
        <v>9.56</v>
      </c>
      <c r="Y83" s="56">
        <v>9.52</v>
      </c>
      <c r="Z83" s="56">
        <v>9.51</v>
      </c>
      <c r="AA83" s="56">
        <v>9.48</v>
      </c>
      <c r="AB83" s="86">
        <v>9.3699999999999992</v>
      </c>
      <c r="AC83" s="86">
        <v>7.44</v>
      </c>
      <c r="AD83" s="87" t="s">
        <v>327</v>
      </c>
      <c r="AE83" s="73">
        <v>9.5</v>
      </c>
      <c r="AF83" s="74" t="str">
        <f t="shared" si="1"/>
        <v>No</v>
      </c>
    </row>
    <row r="84" spans="1:32" ht="12.75" hidden="1" x14ac:dyDescent="0.2">
      <c r="A84" s="53">
        <v>44276</v>
      </c>
      <c r="B84" s="54">
        <v>0.40277777777777773</v>
      </c>
      <c r="C84" s="55">
        <v>115</v>
      </c>
      <c r="D84" s="56">
        <v>10.15</v>
      </c>
      <c r="E84" s="57"/>
      <c r="F84" s="58"/>
      <c r="G84" s="59">
        <v>2178073</v>
      </c>
      <c r="H84" s="78">
        <v>115.23091743749595</v>
      </c>
      <c r="I84" s="79"/>
      <c r="J84" s="80"/>
      <c r="K84" s="79"/>
      <c r="L84" s="81"/>
      <c r="M84" s="59">
        <v>1691909750</v>
      </c>
      <c r="N84" s="78">
        <v>1114.720394730012</v>
      </c>
      <c r="O84" s="82"/>
      <c r="P84" s="59">
        <v>1009</v>
      </c>
      <c r="Q84" s="83">
        <v>3846795750</v>
      </c>
      <c r="R84" s="84">
        <v>1035.0328947305004</v>
      </c>
      <c r="S84" s="59">
        <v>987</v>
      </c>
      <c r="T84" s="85">
        <v>5413.7300000000005</v>
      </c>
      <c r="U84" s="85">
        <v>5418.09</v>
      </c>
      <c r="V84" s="85">
        <v>9.3699999999999992</v>
      </c>
      <c r="W84" s="56">
        <v>9.42</v>
      </c>
      <c r="X84" s="56">
        <v>9.58</v>
      </c>
      <c r="Y84" s="56">
        <v>9.5299999999999994</v>
      </c>
      <c r="Z84" s="56">
        <v>9.51</v>
      </c>
      <c r="AA84" s="56">
        <v>9.5299999999999994</v>
      </c>
      <c r="AB84" s="86">
        <v>9.36</v>
      </c>
      <c r="AC84" s="86">
        <v>7.48</v>
      </c>
      <c r="AD84" s="87"/>
      <c r="AE84" s="73">
        <v>9.5</v>
      </c>
      <c r="AF84" s="74" t="str">
        <f t="shared" si="1"/>
        <v>No</v>
      </c>
    </row>
    <row r="85" spans="1:32" ht="12.75" hidden="1" x14ac:dyDescent="0.2">
      <c r="A85" s="75">
        <v>44277</v>
      </c>
      <c r="B85" s="76">
        <v>0.375</v>
      </c>
      <c r="C85" s="77">
        <v>115</v>
      </c>
      <c r="D85" s="58">
        <v>10.17</v>
      </c>
      <c r="E85" s="55"/>
      <c r="F85" s="56"/>
      <c r="G85" s="59">
        <v>2178737</v>
      </c>
      <c r="H85" s="78">
        <v>115.24343983444169</v>
      </c>
      <c r="I85" s="79"/>
      <c r="J85" s="80"/>
      <c r="K85" s="79"/>
      <c r="L85" s="81"/>
      <c r="M85" s="59">
        <v>1693432000</v>
      </c>
      <c r="N85" s="78">
        <v>1087.3214285750453</v>
      </c>
      <c r="O85" s="82"/>
      <c r="P85" s="59">
        <v>1026</v>
      </c>
      <c r="Q85" s="83">
        <v>3848142750</v>
      </c>
      <c r="R85" s="84">
        <v>962.14285714605739</v>
      </c>
      <c r="S85" s="59">
        <v>948</v>
      </c>
      <c r="T85" s="85">
        <v>54113.72</v>
      </c>
      <c r="U85" s="85">
        <v>54118.080000000002</v>
      </c>
      <c r="V85" s="85">
        <v>9.36</v>
      </c>
      <c r="W85" s="56">
        <v>9.42</v>
      </c>
      <c r="X85" s="56">
        <v>9.57</v>
      </c>
      <c r="Y85" s="56">
        <v>9.58</v>
      </c>
      <c r="Z85" s="56">
        <v>9.51</v>
      </c>
      <c r="AA85" s="56">
        <v>9.48</v>
      </c>
      <c r="AB85" s="86">
        <v>9.34</v>
      </c>
      <c r="AC85" s="86">
        <v>7.43</v>
      </c>
      <c r="AD85" s="87"/>
      <c r="AE85" s="73">
        <v>9.5</v>
      </c>
      <c r="AF85" s="74" t="str">
        <f t="shared" si="1"/>
        <v>No</v>
      </c>
    </row>
    <row r="86" spans="1:32" ht="12.75" hidden="1" x14ac:dyDescent="0.2">
      <c r="A86" s="53">
        <v>44278</v>
      </c>
      <c r="B86" s="54">
        <v>0.43055555555555558</v>
      </c>
      <c r="C86" s="55">
        <v>115</v>
      </c>
      <c r="D86" s="56">
        <v>10.07</v>
      </c>
      <c r="E86" s="57"/>
      <c r="F86" s="58"/>
      <c r="G86" s="59">
        <v>2179456</v>
      </c>
      <c r="H86" s="78">
        <v>115.33720089927726</v>
      </c>
      <c r="I86" s="79"/>
      <c r="J86" s="80"/>
      <c r="K86" s="79"/>
      <c r="L86" s="81"/>
      <c r="M86" s="59">
        <v>1695079000</v>
      </c>
      <c r="N86" s="78">
        <v>1083.5526315797772</v>
      </c>
      <c r="O86" s="82"/>
      <c r="P86" s="59">
        <v>1014</v>
      </c>
      <c r="Q86" s="83">
        <v>3849604000</v>
      </c>
      <c r="R86" s="84">
        <v>961.34868421126259</v>
      </c>
      <c r="S86" s="59">
        <v>962</v>
      </c>
      <c r="T86" s="85">
        <v>5413.7000000000007</v>
      </c>
      <c r="U86" s="85">
        <v>5418.06</v>
      </c>
      <c r="V86" s="85">
        <v>9.4600000000000009</v>
      </c>
      <c r="W86" s="56">
        <v>9.4700000000000006</v>
      </c>
      <c r="X86" s="56">
        <v>9.61</v>
      </c>
      <c r="Y86" s="56">
        <v>9.59</v>
      </c>
      <c r="Z86" s="56">
        <v>9.51</v>
      </c>
      <c r="AA86" s="56">
        <v>9.51</v>
      </c>
      <c r="AB86" s="86">
        <v>9.39</v>
      </c>
      <c r="AC86" s="86">
        <v>7.46</v>
      </c>
      <c r="AD86" s="87"/>
      <c r="AE86" s="73">
        <v>9.5</v>
      </c>
      <c r="AF86" s="74" t="str">
        <f t="shared" si="1"/>
        <v>No</v>
      </c>
    </row>
    <row r="87" spans="1:32" ht="12.75" hidden="1" x14ac:dyDescent="0.2">
      <c r="A87" s="75">
        <v>44279</v>
      </c>
      <c r="B87" s="76">
        <v>0.31944444444444448</v>
      </c>
      <c r="C87" s="77">
        <v>115</v>
      </c>
      <c r="D87" s="58">
        <v>10.119999999999999</v>
      </c>
      <c r="E87" s="55"/>
      <c r="F87" s="56"/>
      <c r="G87" s="59">
        <v>2180057</v>
      </c>
      <c r="H87" s="78">
        <v>115.38535841876941</v>
      </c>
      <c r="I87" s="79"/>
      <c r="J87" s="80"/>
      <c r="K87" s="79"/>
      <c r="L87" s="81"/>
      <c r="M87" s="59">
        <v>1696455125</v>
      </c>
      <c r="N87" s="78">
        <v>1075.0976562480444</v>
      </c>
      <c r="O87" s="82"/>
      <c r="P87" s="59">
        <v>1059</v>
      </c>
      <c r="Q87" s="83">
        <v>3850814250</v>
      </c>
      <c r="R87" s="84">
        <v>945.50781249828015</v>
      </c>
      <c r="S87" s="59">
        <v>936</v>
      </c>
      <c r="T87" s="85">
        <v>5413.72</v>
      </c>
      <c r="U87" s="85">
        <v>5418.08</v>
      </c>
      <c r="V87" s="85">
        <v>9.48</v>
      </c>
      <c r="W87" s="56">
        <v>9.43</v>
      </c>
      <c r="X87" s="56">
        <v>9.51</v>
      </c>
      <c r="Y87" s="56">
        <v>9.5</v>
      </c>
      <c r="Z87" s="56">
        <v>9.43</v>
      </c>
      <c r="AA87" s="56">
        <v>9.41</v>
      </c>
      <c r="AB87" s="86">
        <v>9.2899999999999991</v>
      </c>
      <c r="AC87" s="86">
        <v>7.41</v>
      </c>
      <c r="AD87" s="87"/>
      <c r="AE87" s="73">
        <v>9.5</v>
      </c>
      <c r="AF87" s="74" t="str">
        <f t="shared" si="1"/>
        <v>No</v>
      </c>
    </row>
    <row r="88" spans="1:32" ht="12.75" hidden="1" x14ac:dyDescent="0.2">
      <c r="A88" s="53">
        <v>44280</v>
      </c>
      <c r="B88" s="54">
        <v>0.37847222222222227</v>
      </c>
      <c r="C88" s="55">
        <v>115</v>
      </c>
      <c r="D88" s="56">
        <v>10.029999999999999</v>
      </c>
      <c r="E88" s="57"/>
      <c r="F88" s="58"/>
      <c r="G88" s="59">
        <v>2180782</v>
      </c>
      <c r="H88" s="78">
        <v>115.34547211846377</v>
      </c>
      <c r="I88" s="79"/>
      <c r="J88" s="80"/>
      <c r="K88" s="79"/>
      <c r="L88" s="81"/>
      <c r="M88" s="59">
        <v>1698115750</v>
      </c>
      <c r="N88" s="78">
        <v>1088.9344262336645</v>
      </c>
      <c r="O88" s="82"/>
      <c r="P88" s="59">
        <v>1071</v>
      </c>
      <c r="Q88" s="83">
        <v>3852245250</v>
      </c>
      <c r="R88" s="84">
        <v>938.36065574128656</v>
      </c>
      <c r="S88" s="59">
        <v>936</v>
      </c>
      <c r="T88" s="85">
        <v>5413.7400000000007</v>
      </c>
      <c r="U88" s="85">
        <v>5418.1</v>
      </c>
      <c r="V88" s="85">
        <v>9.4600000000000009</v>
      </c>
      <c r="W88" s="56">
        <v>9.4499999999999993</v>
      </c>
      <c r="X88" s="56">
        <v>9.57</v>
      </c>
      <c r="Y88" s="56">
        <v>9.5399999999999991</v>
      </c>
      <c r="Z88" s="56">
        <v>9.44</v>
      </c>
      <c r="AA88" s="56">
        <v>9.44</v>
      </c>
      <c r="AB88" s="86">
        <v>9.33</v>
      </c>
      <c r="AC88" s="86">
        <v>7.38</v>
      </c>
      <c r="AD88" s="87"/>
      <c r="AE88" s="73">
        <v>9.5</v>
      </c>
      <c r="AF88" s="74" t="str">
        <f t="shared" si="1"/>
        <v>No</v>
      </c>
    </row>
    <row r="89" spans="1:32" ht="12.75" hidden="1" x14ac:dyDescent="0.2">
      <c r="A89" s="75">
        <v>44281</v>
      </c>
      <c r="B89" s="76">
        <v>0.2986111111111111</v>
      </c>
      <c r="C89" s="77">
        <v>115</v>
      </c>
      <c r="D89" s="58">
        <v>10.039999999999999</v>
      </c>
      <c r="E89" s="55"/>
      <c r="F89" s="56"/>
      <c r="G89" s="59">
        <v>2181407</v>
      </c>
      <c r="H89" s="78">
        <v>115.4017614232453</v>
      </c>
      <c r="I89" s="79"/>
      <c r="J89" s="80"/>
      <c r="K89" s="79"/>
      <c r="L89" s="81"/>
      <c r="M89" s="59">
        <v>1699546625</v>
      </c>
      <c r="N89" s="78">
        <v>1079.9056603754609</v>
      </c>
      <c r="O89" s="82"/>
      <c r="P89" s="59">
        <v>1104</v>
      </c>
      <c r="Q89" s="83">
        <v>3853477000</v>
      </c>
      <c r="R89" s="84">
        <v>929.62264150780038</v>
      </c>
      <c r="S89" s="59">
        <v>940</v>
      </c>
      <c r="T89" s="85">
        <v>5413.72</v>
      </c>
      <c r="U89" s="85">
        <v>5418.08</v>
      </c>
      <c r="V89" s="85">
        <v>9.5299999999999994</v>
      </c>
      <c r="W89" s="56">
        <v>9.49</v>
      </c>
      <c r="X89" s="56">
        <v>9.59</v>
      </c>
      <c r="Y89" s="56">
        <v>9.57</v>
      </c>
      <c r="Z89" s="56">
        <v>9.4700000000000006</v>
      </c>
      <c r="AA89" s="56">
        <v>9.4600000000000009</v>
      </c>
      <c r="AB89" s="86">
        <v>9.36</v>
      </c>
      <c r="AC89" s="86">
        <v>7.42</v>
      </c>
      <c r="AD89" s="87"/>
      <c r="AE89" s="73">
        <v>9.5</v>
      </c>
      <c r="AF89" s="74" t="str">
        <f t="shared" si="1"/>
        <v>No</v>
      </c>
    </row>
    <row r="90" spans="1:32" ht="12.75" hidden="1" x14ac:dyDescent="0.2">
      <c r="A90" s="53">
        <v>44282</v>
      </c>
      <c r="B90" s="54">
        <v>0.33333333333333331</v>
      </c>
      <c r="C90" s="55">
        <v>115</v>
      </c>
      <c r="D90" s="56">
        <v>10.130000000000001</v>
      </c>
      <c r="E90" s="57"/>
      <c r="F90" s="58"/>
      <c r="G90" s="59">
        <v>2182094</v>
      </c>
      <c r="H90" s="78">
        <v>114.59612944066518</v>
      </c>
      <c r="I90" s="79"/>
      <c r="J90" s="80"/>
      <c r="K90" s="79"/>
      <c r="L90" s="81"/>
      <c r="M90" s="59">
        <v>1701130500</v>
      </c>
      <c r="N90" s="78">
        <v>1063.0033557005454</v>
      </c>
      <c r="O90" s="82"/>
      <c r="P90" s="59">
        <v>1079</v>
      </c>
      <c r="Q90" s="83">
        <v>3854861500</v>
      </c>
      <c r="R90" s="84">
        <v>929.19463086885332</v>
      </c>
      <c r="S90" s="59">
        <v>907</v>
      </c>
      <c r="T90" s="85">
        <v>5413.7300000000005</v>
      </c>
      <c r="U90" s="85">
        <v>5418.09</v>
      </c>
      <c r="V90" s="85">
        <v>9.3699999999999992</v>
      </c>
      <c r="W90" s="56">
        <v>9.42</v>
      </c>
      <c r="X90" s="56">
        <v>9.57</v>
      </c>
      <c r="Y90" s="56">
        <v>9.5500000000000007</v>
      </c>
      <c r="Z90" s="56">
        <v>9.49</v>
      </c>
      <c r="AA90" s="56">
        <v>9.4600000000000009</v>
      </c>
      <c r="AB90" s="86">
        <v>9.34</v>
      </c>
      <c r="AC90" s="86">
        <v>7.49</v>
      </c>
      <c r="AD90" s="87"/>
      <c r="AE90" s="73">
        <v>9.5</v>
      </c>
      <c r="AF90" s="74" t="str">
        <f t="shared" si="1"/>
        <v>No</v>
      </c>
    </row>
    <row r="91" spans="1:32" ht="12.75" hidden="1" x14ac:dyDescent="0.2">
      <c r="A91" s="75">
        <v>44283</v>
      </c>
      <c r="B91" s="76">
        <v>0.34027777777777773</v>
      </c>
      <c r="C91" s="77">
        <v>115</v>
      </c>
      <c r="D91" s="58">
        <v>10.130000000000001</v>
      </c>
      <c r="E91" s="55"/>
      <c r="F91" s="56"/>
      <c r="G91" s="59">
        <v>2182760</v>
      </c>
      <c r="H91" s="78">
        <v>115.36320463739297</v>
      </c>
      <c r="I91" s="79"/>
      <c r="J91" s="80"/>
      <c r="K91" s="79"/>
      <c r="L91" s="81"/>
      <c r="M91" s="59">
        <v>1702655750</v>
      </c>
      <c r="N91" s="78">
        <v>1051.8965517232934</v>
      </c>
      <c r="O91" s="82"/>
      <c r="P91" s="59">
        <v>1114</v>
      </c>
      <c r="Q91" s="83">
        <v>3856183750</v>
      </c>
      <c r="R91" s="84">
        <v>911.89655172340576</v>
      </c>
      <c r="S91" s="59">
        <v>929</v>
      </c>
      <c r="T91" s="85">
        <v>5413.7000000000007</v>
      </c>
      <c r="U91" s="85">
        <v>5418.06</v>
      </c>
      <c r="V91" s="85">
        <v>9.3800000000000008</v>
      </c>
      <c r="W91" s="56">
        <v>9.39</v>
      </c>
      <c r="X91" s="56">
        <v>9.57</v>
      </c>
      <c r="Y91" s="56">
        <v>9.5</v>
      </c>
      <c r="Z91" s="56">
        <v>9.43</v>
      </c>
      <c r="AA91" s="56">
        <v>9.43</v>
      </c>
      <c r="AB91" s="86">
        <v>9.31</v>
      </c>
      <c r="AC91" s="86">
        <v>7.46</v>
      </c>
      <c r="AD91" s="87"/>
      <c r="AE91" s="73">
        <v>9.5</v>
      </c>
      <c r="AF91" s="74" t="str">
        <f t="shared" si="1"/>
        <v>No</v>
      </c>
    </row>
    <row r="92" spans="1:32" ht="12.75" hidden="1" x14ac:dyDescent="0.2">
      <c r="A92" s="53">
        <v>44284</v>
      </c>
      <c r="B92" s="54">
        <v>0.40625</v>
      </c>
      <c r="C92" s="55">
        <v>115</v>
      </c>
      <c r="D92" s="56">
        <v>10.199999999999999</v>
      </c>
      <c r="E92" s="57"/>
      <c r="F92" s="58"/>
      <c r="G92" s="59">
        <v>2183475</v>
      </c>
      <c r="H92" s="78">
        <v>114.80010131309641</v>
      </c>
      <c r="I92" s="79"/>
      <c r="J92" s="80"/>
      <c r="K92" s="79"/>
      <c r="L92" s="81"/>
      <c r="M92" s="59">
        <v>1704301250</v>
      </c>
      <c r="N92" s="78">
        <v>1071.9869706872912</v>
      </c>
      <c r="O92" s="82"/>
      <c r="P92" s="59">
        <v>922</v>
      </c>
      <c r="Q92" s="83">
        <v>3857615750</v>
      </c>
      <c r="R92" s="84">
        <v>932.89902280413298</v>
      </c>
      <c r="S92" s="59">
        <v>948</v>
      </c>
      <c r="T92" s="85">
        <v>5413.68</v>
      </c>
      <c r="U92" s="85">
        <v>5418.04</v>
      </c>
      <c r="V92" s="85">
        <v>9.34</v>
      </c>
      <c r="W92" s="56">
        <v>9.39</v>
      </c>
      <c r="X92" s="56">
        <v>9.52</v>
      </c>
      <c r="Y92" s="56">
        <v>9.48</v>
      </c>
      <c r="Z92" s="56">
        <v>9.41</v>
      </c>
      <c r="AA92" s="56">
        <v>9.36</v>
      </c>
      <c r="AB92" s="86">
        <v>9.2799999999999994</v>
      </c>
      <c r="AC92" s="86">
        <v>7.54</v>
      </c>
      <c r="AD92" s="87"/>
      <c r="AE92" s="73">
        <v>9.5</v>
      </c>
      <c r="AF92" s="74" t="str">
        <f t="shared" si="1"/>
        <v>No</v>
      </c>
    </row>
    <row r="93" spans="1:32" ht="12.75" hidden="1" x14ac:dyDescent="0.2">
      <c r="A93" s="75">
        <v>44285</v>
      </c>
      <c r="B93" s="76">
        <v>0.44791666666666669</v>
      </c>
      <c r="C93" s="77">
        <v>115</v>
      </c>
      <c r="D93" s="58">
        <v>10.15</v>
      </c>
      <c r="E93" s="55"/>
      <c r="F93" s="56"/>
      <c r="G93" s="59">
        <v>2184150</v>
      </c>
      <c r="H93" s="78">
        <v>115.15733957969491</v>
      </c>
      <c r="I93" s="79"/>
      <c r="J93" s="80"/>
      <c r="K93" s="79"/>
      <c r="L93" s="81"/>
      <c r="M93" s="59">
        <v>1705849875</v>
      </c>
      <c r="N93" s="78">
        <v>1032.4166666690705</v>
      </c>
      <c r="O93" s="82"/>
      <c r="P93" s="59">
        <v>1085</v>
      </c>
      <c r="Q93" s="83">
        <v>3859008500</v>
      </c>
      <c r="R93" s="84">
        <v>928.50000000216187</v>
      </c>
      <c r="S93" s="59">
        <v>919</v>
      </c>
      <c r="T93" s="85">
        <v>5413.75</v>
      </c>
      <c r="U93" s="85">
        <v>5418.11</v>
      </c>
      <c r="V93" s="85">
        <v>9.36</v>
      </c>
      <c r="W93" s="56">
        <v>9.3699999999999992</v>
      </c>
      <c r="X93" s="56">
        <v>9.6</v>
      </c>
      <c r="Y93" s="56">
        <v>9.52</v>
      </c>
      <c r="Z93" s="56">
        <v>9.52</v>
      </c>
      <c r="AA93" s="56">
        <v>9.39</v>
      </c>
      <c r="AB93" s="86">
        <v>9.2319999999999993</v>
      </c>
      <c r="AC93" s="86">
        <v>7.51</v>
      </c>
      <c r="AD93" s="87"/>
      <c r="AE93" s="73">
        <v>9.5</v>
      </c>
      <c r="AF93" s="74" t="str">
        <f t="shared" si="1"/>
        <v>No</v>
      </c>
    </row>
    <row r="94" spans="1:32" ht="12.75" hidden="1" x14ac:dyDescent="0.2">
      <c r="A94" s="53">
        <v>44286</v>
      </c>
      <c r="B94" s="88">
        <v>0.33333333333333331</v>
      </c>
      <c r="C94" s="89">
        <v>115</v>
      </c>
      <c r="D94" s="90">
        <v>10.01</v>
      </c>
      <c r="E94" s="57"/>
      <c r="F94" s="58"/>
      <c r="G94" s="91">
        <v>2184726</v>
      </c>
      <c r="H94" s="92">
        <v>115.32038006173694</v>
      </c>
      <c r="I94" s="93"/>
      <c r="J94" s="94"/>
      <c r="K94" s="93"/>
      <c r="L94" s="95"/>
      <c r="M94" s="59">
        <v>1707169500</v>
      </c>
      <c r="N94" s="78">
        <v>1034.99999999433</v>
      </c>
      <c r="O94" s="96"/>
      <c r="P94" s="59">
        <v>936</v>
      </c>
      <c r="Q94" s="83">
        <v>3860160500</v>
      </c>
      <c r="R94" s="84">
        <v>903.52941175975604</v>
      </c>
      <c r="S94" s="59">
        <v>903</v>
      </c>
      <c r="T94" s="85">
        <v>5413.8</v>
      </c>
      <c r="U94" s="85">
        <v>5418.16</v>
      </c>
      <c r="V94" s="85">
        <v>9.26</v>
      </c>
      <c r="W94" s="56">
        <v>9.24</v>
      </c>
      <c r="X94" s="56">
        <v>9.49</v>
      </c>
      <c r="Y94" s="56">
        <v>9.43</v>
      </c>
      <c r="Z94" s="56">
        <v>9.43</v>
      </c>
      <c r="AA94" s="56">
        <v>9.2899999999999991</v>
      </c>
      <c r="AB94" s="86">
        <v>9.16</v>
      </c>
      <c r="AC94" s="86">
        <v>7.4</v>
      </c>
      <c r="AD94" s="56"/>
      <c r="AE94" s="73">
        <v>9.5</v>
      </c>
      <c r="AF94" s="74" t="str">
        <f t="shared" si="1"/>
        <v>No</v>
      </c>
    </row>
    <row r="95" spans="1:32" ht="12.75" x14ac:dyDescent="0.2">
      <c r="A95" s="75">
        <v>44287</v>
      </c>
      <c r="B95" s="54">
        <v>0.44444444444444442</v>
      </c>
      <c r="C95" s="228">
        <v>115</v>
      </c>
      <c r="D95" s="56">
        <v>9.98</v>
      </c>
      <c r="E95" s="229"/>
      <c r="F95" s="56"/>
      <c r="G95" s="59">
        <v>2185447</v>
      </c>
      <c r="H95" s="78">
        <v>115.21207921150035</v>
      </c>
      <c r="I95" s="79"/>
      <c r="J95" s="80"/>
      <c r="K95" s="79"/>
      <c r="L95" s="81"/>
      <c r="M95" s="59">
        <v>1708822875</v>
      </c>
      <c r="N95" s="78">
        <v>1033.3593750015038</v>
      </c>
      <c r="O95" s="82"/>
      <c r="P95" s="59">
        <v>966</v>
      </c>
      <c r="Q95" s="83">
        <v>3861603500</v>
      </c>
      <c r="R95" s="84">
        <v>901.8750000013124</v>
      </c>
      <c r="S95" s="59">
        <v>912</v>
      </c>
      <c r="T95" s="85">
        <v>5413.72</v>
      </c>
      <c r="U95" s="85">
        <v>5418.08</v>
      </c>
      <c r="V95" s="85">
        <v>9.18</v>
      </c>
      <c r="W95" s="56">
        <v>9.16</v>
      </c>
      <c r="X95" s="56">
        <v>9.4</v>
      </c>
      <c r="Y95" s="56">
        <v>9.3800000000000008</v>
      </c>
      <c r="Z95" s="56">
        <v>9.2899999999999991</v>
      </c>
      <c r="AA95" s="56">
        <v>9.27</v>
      </c>
      <c r="AB95" s="86">
        <v>9.16</v>
      </c>
      <c r="AC95" s="86">
        <v>7.35</v>
      </c>
      <c r="AD95" s="87" t="s">
        <v>329</v>
      </c>
      <c r="AE95" s="73">
        <v>9.5</v>
      </c>
      <c r="AF95" s="74" t="str">
        <f t="shared" ref="AF95:AF158" si="2">IF(AB95&gt;AE95,"Yes","No")</f>
        <v>No</v>
      </c>
    </row>
    <row r="96" spans="1:32" ht="12.75" x14ac:dyDescent="0.2">
      <c r="A96" s="53">
        <v>44288</v>
      </c>
      <c r="B96" s="54">
        <v>0.36458333333333331</v>
      </c>
      <c r="C96" s="228">
        <v>120</v>
      </c>
      <c r="D96" s="56">
        <v>10.08</v>
      </c>
      <c r="E96" s="229"/>
      <c r="F96" s="56"/>
      <c r="G96" s="59">
        <v>2186080</v>
      </c>
      <c r="H96" s="78">
        <v>119.82024124471084</v>
      </c>
      <c r="I96" s="79"/>
      <c r="J96" s="80"/>
      <c r="K96" s="79"/>
      <c r="L96" s="81"/>
      <c r="M96" s="59">
        <v>1710218625</v>
      </c>
      <c r="N96" s="78">
        <v>1053.3962264132433</v>
      </c>
      <c r="O96" s="82"/>
      <c r="P96" s="59">
        <v>980</v>
      </c>
      <c r="Q96" s="83">
        <v>3862819250</v>
      </c>
      <c r="R96" s="84">
        <v>917.54716980970841</v>
      </c>
      <c r="S96" s="59">
        <v>922</v>
      </c>
      <c r="T96" s="85">
        <v>5413.72</v>
      </c>
      <c r="U96" s="85">
        <v>5418.08</v>
      </c>
      <c r="V96" s="85">
        <v>9.1999999999999993</v>
      </c>
      <c r="W96" s="56">
        <v>9.23</v>
      </c>
      <c r="X96" s="56">
        <v>9.4499999999999993</v>
      </c>
      <c r="Y96" s="56">
        <v>9.4600000000000009</v>
      </c>
      <c r="Z96" s="56">
        <v>9.39</v>
      </c>
      <c r="AA96" s="56">
        <v>9.36</v>
      </c>
      <c r="AB96" s="86">
        <v>9.3000000000000007</v>
      </c>
      <c r="AC96" s="86">
        <v>7.45</v>
      </c>
      <c r="AD96" s="87"/>
      <c r="AE96" s="73">
        <v>9.5</v>
      </c>
      <c r="AF96" s="74" t="str">
        <f t="shared" si="2"/>
        <v>No</v>
      </c>
    </row>
    <row r="97" spans="1:32" ht="12.75" x14ac:dyDescent="0.2">
      <c r="A97" s="75">
        <v>44289</v>
      </c>
      <c r="B97" s="54">
        <v>0.375</v>
      </c>
      <c r="C97" s="228">
        <v>120</v>
      </c>
      <c r="D97" s="56">
        <v>10.09</v>
      </c>
      <c r="E97" s="229"/>
      <c r="F97" s="56"/>
      <c r="G97" s="59">
        <v>2186774</v>
      </c>
      <c r="H97" s="78">
        <v>119.88907237665727</v>
      </c>
      <c r="I97" s="79"/>
      <c r="J97" s="80"/>
      <c r="K97" s="79"/>
      <c r="L97" s="81"/>
      <c r="M97" s="59">
        <v>1711748000</v>
      </c>
      <c r="N97" s="78">
        <v>1051.1168384904954</v>
      </c>
      <c r="O97" s="82"/>
      <c r="P97" s="59">
        <v>915</v>
      </c>
      <c r="Q97" s="83">
        <v>3864153250</v>
      </c>
      <c r="R97" s="84">
        <v>916.83848797470932</v>
      </c>
      <c r="S97" s="59">
        <v>915</v>
      </c>
      <c r="T97" s="85">
        <v>5413.72</v>
      </c>
      <c r="U97" s="85">
        <v>5418.08</v>
      </c>
      <c r="V97" s="85">
        <v>9.2100000000000009</v>
      </c>
      <c r="W97" s="56">
        <v>9.18</v>
      </c>
      <c r="X97" s="56">
        <v>9.4</v>
      </c>
      <c r="Y97" s="56">
        <v>9.41</v>
      </c>
      <c r="Z97" s="56">
        <v>9.33</v>
      </c>
      <c r="AA97" s="56">
        <v>9.3000000000000007</v>
      </c>
      <c r="AB97" s="86">
        <v>9.25</v>
      </c>
      <c r="AC97" s="86">
        <v>7.46</v>
      </c>
      <c r="AD97" s="87"/>
      <c r="AE97" s="73">
        <v>9.5</v>
      </c>
      <c r="AF97" s="74" t="str">
        <f t="shared" si="2"/>
        <v>No</v>
      </c>
    </row>
    <row r="98" spans="1:32" ht="12.75" x14ac:dyDescent="0.2">
      <c r="A98" s="53">
        <v>44290</v>
      </c>
      <c r="B98" s="54">
        <v>0.37152777777777773</v>
      </c>
      <c r="C98" s="228">
        <v>120</v>
      </c>
      <c r="D98" s="56">
        <v>10.130000000000001</v>
      </c>
      <c r="E98" s="229"/>
      <c r="F98" s="56"/>
      <c r="G98" s="59">
        <v>2187465</v>
      </c>
      <c r="H98" s="78">
        <v>121.05279581483171</v>
      </c>
      <c r="I98" s="79"/>
      <c r="J98" s="80"/>
      <c r="K98" s="79"/>
      <c r="L98" s="81"/>
      <c r="M98" s="59">
        <v>1713256125</v>
      </c>
      <c r="N98" s="78">
        <v>1050.9581881498998</v>
      </c>
      <c r="O98" s="82"/>
      <c r="P98" s="59">
        <v>917</v>
      </c>
      <c r="Q98" s="83">
        <v>3865450500</v>
      </c>
      <c r="R98" s="84">
        <v>904.00696863818143</v>
      </c>
      <c r="S98" s="59">
        <v>917</v>
      </c>
      <c r="T98" s="85">
        <v>5413.75</v>
      </c>
      <c r="U98" s="85">
        <v>5418.11</v>
      </c>
      <c r="V98" s="85">
        <v>9.25</v>
      </c>
      <c r="W98" s="56">
        <v>9.1999999999999993</v>
      </c>
      <c r="X98" s="56">
        <v>9.42</v>
      </c>
      <c r="Y98" s="56">
        <v>9.4</v>
      </c>
      <c r="Z98" s="56">
        <v>9.35</v>
      </c>
      <c r="AA98" s="56">
        <v>9.26</v>
      </c>
      <c r="AB98" s="86">
        <v>9.23</v>
      </c>
      <c r="AC98" s="86">
        <v>7.45</v>
      </c>
      <c r="AD98" s="87"/>
      <c r="AE98" s="73">
        <v>9.5</v>
      </c>
      <c r="AF98" s="74" t="str">
        <f t="shared" si="2"/>
        <v>No</v>
      </c>
    </row>
    <row r="99" spans="1:32" ht="12.75" x14ac:dyDescent="0.2">
      <c r="A99" s="75">
        <v>44291</v>
      </c>
      <c r="B99" s="54">
        <v>0.43055555555555558</v>
      </c>
      <c r="C99" s="228">
        <v>120</v>
      </c>
      <c r="D99" s="56">
        <v>10.19</v>
      </c>
      <c r="E99" s="229"/>
      <c r="F99" s="56"/>
      <c r="G99" s="59">
        <v>2188214</v>
      </c>
      <c r="H99" s="78">
        <v>119.94932181189937</v>
      </c>
      <c r="I99" s="79"/>
      <c r="J99" s="80"/>
      <c r="K99" s="79"/>
      <c r="L99" s="81"/>
      <c r="M99" s="59">
        <v>1714905875</v>
      </c>
      <c r="N99" s="78">
        <v>1081.8032786926537</v>
      </c>
      <c r="O99" s="82"/>
      <c r="P99" s="59">
        <v>1204</v>
      </c>
      <c r="Q99" s="83">
        <v>3866833750</v>
      </c>
      <c r="R99" s="84">
        <v>907.04918033133094</v>
      </c>
      <c r="S99" s="59">
        <v>940</v>
      </c>
      <c r="T99" s="85">
        <v>5413.72</v>
      </c>
      <c r="U99" s="85">
        <v>5418.08</v>
      </c>
      <c r="V99" s="85">
        <v>9.26</v>
      </c>
      <c r="W99" s="56">
        <v>9.18</v>
      </c>
      <c r="X99" s="56">
        <v>9.4499999999999993</v>
      </c>
      <c r="Y99" s="56">
        <v>9.42</v>
      </c>
      <c r="Z99" s="56">
        <v>9.32</v>
      </c>
      <c r="AA99" s="56">
        <v>9.25</v>
      </c>
      <c r="AB99" s="86">
        <v>9.2200000000000006</v>
      </c>
      <c r="AC99" s="86">
        <v>7.44</v>
      </c>
      <c r="AD99" s="87"/>
      <c r="AE99" s="73">
        <v>9.5</v>
      </c>
      <c r="AF99" s="74" t="str">
        <f t="shared" si="2"/>
        <v>No</v>
      </c>
    </row>
    <row r="100" spans="1:32" ht="12.75" x14ac:dyDescent="0.2">
      <c r="A100" s="53">
        <v>44292</v>
      </c>
      <c r="B100" s="54">
        <v>0.4236111111111111</v>
      </c>
      <c r="C100" s="228">
        <v>120</v>
      </c>
      <c r="D100" s="56">
        <v>10.08</v>
      </c>
      <c r="E100" s="229"/>
      <c r="F100" s="56"/>
      <c r="G100" s="59">
        <v>2188970</v>
      </c>
      <c r="H100" s="78">
        <v>120.4043699539734</v>
      </c>
      <c r="I100" s="79"/>
      <c r="J100" s="80"/>
      <c r="K100" s="79"/>
      <c r="L100" s="81"/>
      <c r="M100" s="59">
        <v>1716564750</v>
      </c>
      <c r="N100" s="78">
        <v>1160.0524475533919</v>
      </c>
      <c r="O100" s="82"/>
      <c r="P100" s="59">
        <v>983</v>
      </c>
      <c r="Q100" s="83">
        <v>3868250750</v>
      </c>
      <c r="R100" s="84">
        <v>990.9090909098976</v>
      </c>
      <c r="S100" s="59">
        <v>987</v>
      </c>
      <c r="T100" s="85">
        <v>5413.71</v>
      </c>
      <c r="U100" s="85">
        <v>5418.07</v>
      </c>
      <c r="V100" s="85">
        <v>9.26</v>
      </c>
      <c r="W100" s="56">
        <v>9.16</v>
      </c>
      <c r="X100" s="56">
        <v>9.4600000000000009</v>
      </c>
      <c r="Y100" s="56">
        <v>9.43</v>
      </c>
      <c r="Z100" s="56">
        <v>9.3800000000000008</v>
      </c>
      <c r="AA100" s="56">
        <v>9.3000000000000007</v>
      </c>
      <c r="AB100" s="86">
        <v>9.23</v>
      </c>
      <c r="AC100" s="86">
        <v>7.41</v>
      </c>
      <c r="AD100" s="87"/>
      <c r="AE100" s="73">
        <v>9.5</v>
      </c>
      <c r="AF100" s="74" t="str">
        <f t="shared" si="2"/>
        <v>No</v>
      </c>
    </row>
    <row r="101" spans="1:32" ht="12.75" x14ac:dyDescent="0.2">
      <c r="A101" s="75">
        <v>44293</v>
      </c>
      <c r="B101" s="54">
        <v>0.36458333333333331</v>
      </c>
      <c r="C101" s="228">
        <v>120</v>
      </c>
      <c r="D101" s="56">
        <v>10.029999999999999</v>
      </c>
      <c r="E101" s="53"/>
      <c r="F101" s="56"/>
      <c r="G101" s="59">
        <v>2189631</v>
      </c>
      <c r="H101" s="78">
        <v>120.08714038863451</v>
      </c>
      <c r="I101" s="79"/>
      <c r="J101" s="80"/>
      <c r="K101" s="79"/>
      <c r="L101" s="81"/>
      <c r="M101" s="59">
        <v>1718019000</v>
      </c>
      <c r="N101" s="78">
        <v>1073.2472324677144</v>
      </c>
      <c r="O101" s="82"/>
      <c r="P101" s="59">
        <v>1096</v>
      </c>
      <c r="Q101" s="83">
        <v>3869545000</v>
      </c>
      <c r="R101" s="84">
        <v>955.1660516564134</v>
      </c>
      <c r="S101" s="59">
        <v>936</v>
      </c>
      <c r="T101" s="85">
        <v>5413.76</v>
      </c>
      <c r="U101" s="85">
        <v>5418.12</v>
      </c>
      <c r="V101" s="85">
        <v>9.24</v>
      </c>
      <c r="W101" s="56">
        <v>9.14</v>
      </c>
      <c r="X101" s="56">
        <v>9.41</v>
      </c>
      <c r="Y101" s="56">
        <v>9.3800000000000008</v>
      </c>
      <c r="Z101" s="56">
        <v>9.3000000000000007</v>
      </c>
      <c r="AA101" s="56">
        <v>9.2899999999999991</v>
      </c>
      <c r="AB101" s="86">
        <v>9.1999999999999993</v>
      </c>
      <c r="AC101" s="86">
        <v>7.39</v>
      </c>
      <c r="AD101" s="87"/>
      <c r="AE101" s="73">
        <v>9.5</v>
      </c>
      <c r="AF101" s="74" t="str">
        <f t="shared" si="2"/>
        <v>No</v>
      </c>
    </row>
    <row r="102" spans="1:32" ht="12.75" x14ac:dyDescent="0.2">
      <c r="A102" s="53">
        <v>44294</v>
      </c>
      <c r="B102" s="54">
        <v>0.28819444444444448</v>
      </c>
      <c r="C102" s="228">
        <v>120</v>
      </c>
      <c r="D102" s="56">
        <v>10.029999999999999</v>
      </c>
      <c r="E102" s="229"/>
      <c r="F102" s="56"/>
      <c r="G102" s="59">
        <v>2190283</v>
      </c>
      <c r="H102" s="78">
        <v>120.25055272373496</v>
      </c>
      <c r="I102" s="79"/>
      <c r="J102" s="80"/>
      <c r="K102" s="79"/>
      <c r="L102" s="81"/>
      <c r="M102" s="59">
        <v>1719451500</v>
      </c>
      <c r="N102" s="78">
        <v>1077.0676691748179</v>
      </c>
      <c r="O102" s="82"/>
      <c r="P102" s="59">
        <v>1035</v>
      </c>
      <c r="Q102" s="83">
        <v>3870693500</v>
      </c>
      <c r="R102" s="84">
        <v>863.53383458797782</v>
      </c>
      <c r="S102" s="59">
        <v>852</v>
      </c>
      <c r="T102" s="85">
        <v>5413.7300000000005</v>
      </c>
      <c r="U102" s="85">
        <v>5418.09</v>
      </c>
      <c r="V102" s="85">
        <v>9.32</v>
      </c>
      <c r="W102" s="56">
        <v>9.15</v>
      </c>
      <c r="X102" s="56">
        <v>9.4700000000000006</v>
      </c>
      <c r="Y102" s="56">
        <v>9.41</v>
      </c>
      <c r="Z102" s="56">
        <v>9.33</v>
      </c>
      <c r="AA102" s="56">
        <v>9.27</v>
      </c>
      <c r="AB102" s="86">
        <v>9.2100000000000009</v>
      </c>
      <c r="AC102" s="86">
        <v>7.4</v>
      </c>
      <c r="AD102" s="87"/>
      <c r="AE102" s="73">
        <v>9.5</v>
      </c>
      <c r="AF102" s="74" t="str">
        <f t="shared" si="2"/>
        <v>No</v>
      </c>
    </row>
    <row r="103" spans="1:32" ht="12.75" x14ac:dyDescent="0.2">
      <c r="A103" s="75">
        <v>44295</v>
      </c>
      <c r="B103" s="54">
        <v>0.38541666666666669</v>
      </c>
      <c r="C103" s="228">
        <v>120</v>
      </c>
      <c r="D103" s="56">
        <v>10.050000000000001</v>
      </c>
      <c r="E103" s="229"/>
      <c r="F103" s="56"/>
      <c r="G103" s="59">
        <v>2191042</v>
      </c>
      <c r="H103" s="78">
        <v>120.32004895234667</v>
      </c>
      <c r="I103" s="79"/>
      <c r="J103" s="80"/>
      <c r="K103" s="79"/>
      <c r="L103" s="81"/>
      <c r="M103" s="59">
        <v>1721118125</v>
      </c>
      <c r="N103" s="78">
        <v>1054.8259493701973</v>
      </c>
      <c r="O103" s="82"/>
      <c r="P103" s="59">
        <v>1057</v>
      </c>
      <c r="Q103" s="83">
        <v>3871933750</v>
      </c>
      <c r="R103" s="84">
        <v>784.96835443269322</v>
      </c>
      <c r="S103" s="59">
        <v>813</v>
      </c>
      <c r="T103" s="85">
        <v>5413.72</v>
      </c>
      <c r="U103" s="85">
        <v>5418.08</v>
      </c>
      <c r="V103" s="85">
        <v>9.2200000000000006</v>
      </c>
      <c r="W103" s="56">
        <v>9.1</v>
      </c>
      <c r="X103" s="56">
        <v>9.48</v>
      </c>
      <c r="Y103" s="56">
        <v>9.44</v>
      </c>
      <c r="Z103" s="56">
        <v>9.3000000000000007</v>
      </c>
      <c r="AA103" s="56">
        <v>9.23</v>
      </c>
      <c r="AB103" s="86">
        <v>9.16</v>
      </c>
      <c r="AC103" s="86">
        <v>7.43</v>
      </c>
      <c r="AD103" s="87"/>
      <c r="AE103" s="73">
        <v>9.5</v>
      </c>
      <c r="AF103" s="74" t="str">
        <f t="shared" si="2"/>
        <v>No</v>
      </c>
    </row>
    <row r="104" spans="1:32" ht="12.75" x14ac:dyDescent="0.2">
      <c r="A104" s="53">
        <v>44296</v>
      </c>
      <c r="B104" s="54">
        <v>0.30555555555555552</v>
      </c>
      <c r="C104" s="228">
        <v>120</v>
      </c>
      <c r="D104" s="56">
        <v>10.039999999999999</v>
      </c>
      <c r="E104" s="229"/>
      <c r="F104" s="56"/>
      <c r="G104" s="59">
        <v>2191748</v>
      </c>
      <c r="H104" s="78">
        <v>120.57256598401986</v>
      </c>
      <c r="I104" s="79"/>
      <c r="J104" s="80"/>
      <c r="K104" s="79"/>
      <c r="L104" s="81"/>
      <c r="M104" s="59">
        <v>1722665125</v>
      </c>
      <c r="N104" s="78">
        <v>1167.5471698092692</v>
      </c>
      <c r="O104" s="82"/>
      <c r="P104" s="59">
        <v>1368</v>
      </c>
      <c r="Q104" s="83">
        <v>3873127750</v>
      </c>
      <c r="R104" s="84">
        <v>901.13207547011461</v>
      </c>
      <c r="S104" s="59">
        <v>975</v>
      </c>
      <c r="T104" s="85">
        <v>5413.68</v>
      </c>
      <c r="U104" s="85">
        <v>5418.04</v>
      </c>
      <c r="V104" s="85">
        <v>9.2799999999999994</v>
      </c>
      <c r="W104" s="56">
        <v>9.1199999999999992</v>
      </c>
      <c r="X104" s="56">
        <v>9.52</v>
      </c>
      <c r="Y104" s="56">
        <v>9.48</v>
      </c>
      <c r="Z104" s="56">
        <v>9.39</v>
      </c>
      <c r="AA104" s="56">
        <v>9.32</v>
      </c>
      <c r="AB104" s="86">
        <v>9.23</v>
      </c>
      <c r="AC104" s="86">
        <v>7.44</v>
      </c>
      <c r="AD104" s="87"/>
      <c r="AE104" s="73">
        <v>9.5</v>
      </c>
      <c r="AF104" s="74" t="str">
        <f t="shared" si="2"/>
        <v>No</v>
      </c>
    </row>
    <row r="105" spans="1:32" ht="12.75" x14ac:dyDescent="0.2">
      <c r="A105" s="75">
        <v>44297</v>
      </c>
      <c r="B105" s="54">
        <v>0.30208333333333331</v>
      </c>
      <c r="C105" s="228">
        <v>120</v>
      </c>
      <c r="D105" s="56">
        <v>10.050000000000001</v>
      </c>
      <c r="E105" s="229"/>
      <c r="F105" s="56"/>
      <c r="G105" s="59">
        <v>2192456</v>
      </c>
      <c r="H105" s="78">
        <v>120.18579144645955</v>
      </c>
      <c r="I105" s="79"/>
      <c r="J105" s="80"/>
      <c r="K105" s="79"/>
      <c r="L105" s="81"/>
      <c r="M105" s="59">
        <v>1724221500</v>
      </c>
      <c r="N105" s="78">
        <v>1084.5818815295816</v>
      </c>
      <c r="O105" s="82"/>
      <c r="P105" s="59">
        <v>1121</v>
      </c>
      <c r="Q105" s="83">
        <v>3874494500</v>
      </c>
      <c r="R105" s="84">
        <v>952.43902438715327</v>
      </c>
      <c r="S105" s="59">
        <v>916</v>
      </c>
      <c r="T105" s="85">
        <v>5413.7000000000007</v>
      </c>
      <c r="U105" s="85">
        <v>5418.06</v>
      </c>
      <c r="V105" s="85">
        <v>9.2899999999999991</v>
      </c>
      <c r="W105" s="56">
        <v>9.14</v>
      </c>
      <c r="X105" s="56">
        <v>9.51</v>
      </c>
      <c r="Y105" s="56">
        <v>9.49</v>
      </c>
      <c r="Z105" s="56">
        <v>9.39</v>
      </c>
      <c r="AA105" s="56">
        <v>9.34</v>
      </c>
      <c r="AB105" s="86">
        <v>9.19</v>
      </c>
      <c r="AC105" s="86">
        <v>7.44</v>
      </c>
      <c r="AD105" s="87"/>
      <c r="AE105" s="73">
        <v>9.5</v>
      </c>
      <c r="AF105" s="74" t="str">
        <f t="shared" si="2"/>
        <v>No</v>
      </c>
    </row>
    <row r="106" spans="1:32" ht="12.75" x14ac:dyDescent="0.2">
      <c r="A106" s="53">
        <v>44298</v>
      </c>
      <c r="B106" s="54">
        <v>0.47222222222222227</v>
      </c>
      <c r="C106" s="228">
        <v>120</v>
      </c>
      <c r="D106" s="56">
        <v>10.23</v>
      </c>
      <c r="E106" s="229"/>
      <c r="F106" s="56"/>
      <c r="G106" s="59">
        <v>2193267</v>
      </c>
      <c r="H106" s="78">
        <v>119.9366598379672</v>
      </c>
      <c r="I106" s="79"/>
      <c r="J106" s="80"/>
      <c r="K106" s="79"/>
      <c r="L106" s="81"/>
      <c r="M106" s="59">
        <v>1726008000</v>
      </c>
      <c r="N106" s="78">
        <v>1060.2373887291633</v>
      </c>
      <c r="O106" s="82"/>
      <c r="P106" s="59">
        <v>979</v>
      </c>
      <c r="Q106" s="83">
        <v>3876025000</v>
      </c>
      <c r="R106" s="84">
        <v>908.30860534563908</v>
      </c>
      <c r="S106" s="59">
        <v>886</v>
      </c>
      <c r="T106" s="85">
        <v>5413.7300000000005</v>
      </c>
      <c r="U106" s="85">
        <v>5418.09</v>
      </c>
      <c r="V106" s="85">
        <v>9.2899999999999991</v>
      </c>
      <c r="W106" s="56">
        <v>9.16</v>
      </c>
      <c r="X106" s="56">
        <v>9.5500000000000007</v>
      </c>
      <c r="Y106" s="56">
        <v>9.5399999999999991</v>
      </c>
      <c r="Z106" s="56">
        <v>9.48</v>
      </c>
      <c r="AA106" s="56">
        <v>9.42</v>
      </c>
      <c r="AB106" s="86">
        <v>9.24</v>
      </c>
      <c r="AC106" s="86">
        <v>7.46</v>
      </c>
      <c r="AD106" s="87"/>
      <c r="AE106" s="73">
        <v>9.5</v>
      </c>
      <c r="AF106" s="74" t="str">
        <f t="shared" si="2"/>
        <v>No</v>
      </c>
    </row>
    <row r="107" spans="1:32" ht="12.75" x14ac:dyDescent="0.2">
      <c r="A107" s="75">
        <v>44299</v>
      </c>
      <c r="B107" s="54">
        <v>0.36458333333333331</v>
      </c>
      <c r="C107" s="228">
        <v>120</v>
      </c>
      <c r="D107" s="56">
        <v>10.220000000000001</v>
      </c>
      <c r="E107" s="229"/>
      <c r="F107" s="56"/>
      <c r="G107" s="59">
        <v>2193885</v>
      </c>
      <c r="H107" s="78">
        <v>120.44340420711443</v>
      </c>
      <c r="I107" s="79"/>
      <c r="J107" s="80"/>
      <c r="K107" s="79"/>
      <c r="L107" s="81"/>
      <c r="M107" s="59">
        <v>1727363625</v>
      </c>
      <c r="N107" s="78">
        <v>1054.9610894874731</v>
      </c>
      <c r="O107" s="82"/>
      <c r="P107" s="59">
        <v>1015</v>
      </c>
      <c r="Q107" s="83">
        <v>3877059000</v>
      </c>
      <c r="R107" s="84">
        <v>804.6692606952862</v>
      </c>
      <c r="S107" s="59">
        <v>820</v>
      </c>
      <c r="T107" s="85">
        <v>5413.6900000000005</v>
      </c>
      <c r="U107" s="85">
        <v>5418.05</v>
      </c>
      <c r="V107" s="85">
        <v>9.31</v>
      </c>
      <c r="W107" s="56">
        <v>9.14</v>
      </c>
      <c r="X107" s="56">
        <v>9.6</v>
      </c>
      <c r="Y107" s="56">
        <v>9.58</v>
      </c>
      <c r="Z107" s="56">
        <v>9.4700000000000006</v>
      </c>
      <c r="AA107" s="56">
        <v>9.41</v>
      </c>
      <c r="AB107" s="86">
        <v>9.3000000000000007</v>
      </c>
      <c r="AC107" s="86">
        <v>7.45</v>
      </c>
      <c r="AD107" s="87"/>
      <c r="AE107" s="73">
        <v>9.5</v>
      </c>
      <c r="AF107" s="74" t="str">
        <f t="shared" si="2"/>
        <v>No</v>
      </c>
    </row>
    <row r="108" spans="1:32" ht="12.75" x14ac:dyDescent="0.2">
      <c r="A108" s="53">
        <v>44300</v>
      </c>
      <c r="B108" s="54">
        <v>0.38541666666666669</v>
      </c>
      <c r="C108" s="228">
        <v>120</v>
      </c>
      <c r="D108" s="56">
        <v>10.16</v>
      </c>
      <c r="E108" s="229"/>
      <c r="F108" s="56"/>
      <c r="G108" s="59">
        <v>2194621</v>
      </c>
      <c r="H108" s="78">
        <v>120.10610460491048</v>
      </c>
      <c r="I108" s="79"/>
      <c r="J108" s="80"/>
      <c r="K108" s="79"/>
      <c r="L108" s="81"/>
      <c r="M108" s="59">
        <v>1728982625</v>
      </c>
      <c r="N108" s="78">
        <v>1101.3605442229205</v>
      </c>
      <c r="O108" s="82"/>
      <c r="P108" s="59">
        <v>1083</v>
      </c>
      <c r="Q108" s="83">
        <v>3878248500</v>
      </c>
      <c r="R108" s="84">
        <v>809.18367347323272</v>
      </c>
      <c r="S108" s="59">
        <v>869</v>
      </c>
      <c r="T108" s="85">
        <v>5413.7400000000007</v>
      </c>
      <c r="U108" s="85">
        <v>5418.1</v>
      </c>
      <c r="V108" s="85">
        <v>9.32</v>
      </c>
      <c r="W108" s="56">
        <v>9.1199999999999992</v>
      </c>
      <c r="X108" s="56">
        <v>9.59</v>
      </c>
      <c r="Y108" s="56">
        <v>9.5500000000000007</v>
      </c>
      <c r="Z108" s="56">
        <v>9.42</v>
      </c>
      <c r="AA108" s="56">
        <v>9.36</v>
      </c>
      <c r="AB108" s="86">
        <v>9.25</v>
      </c>
      <c r="AC108" s="86">
        <v>7.48</v>
      </c>
      <c r="AD108" s="87"/>
      <c r="AE108" s="73">
        <v>9.5</v>
      </c>
      <c r="AF108" s="74" t="str">
        <f t="shared" si="2"/>
        <v>No</v>
      </c>
    </row>
    <row r="109" spans="1:32" ht="12.75" x14ac:dyDescent="0.2">
      <c r="A109" s="75">
        <v>44301</v>
      </c>
      <c r="B109" s="54">
        <v>0.34722222222222227</v>
      </c>
      <c r="C109" s="228">
        <v>120</v>
      </c>
      <c r="D109" s="56">
        <v>10.23</v>
      </c>
      <c r="E109" s="229"/>
      <c r="F109" s="56"/>
      <c r="G109" s="59">
        <v>2195369</v>
      </c>
      <c r="H109" s="78">
        <v>120.33624166027012</v>
      </c>
      <c r="I109" s="79"/>
      <c r="J109" s="80"/>
      <c r="K109" s="79"/>
      <c r="L109" s="81"/>
      <c r="M109" s="59">
        <v>1730624875</v>
      </c>
      <c r="N109" s="78">
        <v>1185.7400722031628</v>
      </c>
      <c r="O109" s="82"/>
      <c r="P109" s="59">
        <v>961</v>
      </c>
      <c r="Q109" s="83">
        <v>3879433500</v>
      </c>
      <c r="R109" s="84">
        <v>855.59566787075528</v>
      </c>
      <c r="S109" s="59">
        <v>919</v>
      </c>
      <c r="T109" s="85">
        <v>5413.6900000000005</v>
      </c>
      <c r="U109" s="85">
        <v>5418.05</v>
      </c>
      <c r="V109" s="85">
        <v>9.34</v>
      </c>
      <c r="W109" s="56">
        <v>9.15</v>
      </c>
      <c r="X109" s="56">
        <v>9.6</v>
      </c>
      <c r="Y109" s="56">
        <v>9.58</v>
      </c>
      <c r="Z109" s="56">
        <v>9.4499999999999993</v>
      </c>
      <c r="AA109" s="56">
        <v>9.39</v>
      </c>
      <c r="AB109" s="86">
        <v>9.26</v>
      </c>
      <c r="AC109" s="86">
        <v>7.45</v>
      </c>
      <c r="AD109" s="87" t="s">
        <v>330</v>
      </c>
      <c r="AE109" s="73">
        <v>9.5</v>
      </c>
      <c r="AF109" s="74" t="str">
        <f t="shared" si="2"/>
        <v>No</v>
      </c>
    </row>
    <row r="110" spans="1:32" ht="12.75" x14ac:dyDescent="0.2">
      <c r="A110" s="53">
        <v>44302</v>
      </c>
      <c r="B110" s="54">
        <v>0.38541666666666669</v>
      </c>
      <c r="C110" s="228">
        <v>120</v>
      </c>
      <c r="D110" s="56">
        <v>10.25</v>
      </c>
      <c r="E110" s="229"/>
      <c r="F110" s="56"/>
      <c r="G110" s="59">
        <v>2196157</v>
      </c>
      <c r="H110" s="78" t="s">
        <v>328</v>
      </c>
      <c r="I110" s="79"/>
      <c r="J110" s="80"/>
      <c r="K110" s="79"/>
      <c r="L110" s="81"/>
      <c r="M110" s="59">
        <v>1771481375</v>
      </c>
      <c r="N110" s="78" t="s">
        <v>328</v>
      </c>
      <c r="O110" s="82"/>
      <c r="P110" s="59">
        <v>1143</v>
      </c>
      <c r="Q110" s="83">
        <v>3880785500</v>
      </c>
      <c r="R110" s="84">
        <v>904.34782608625233</v>
      </c>
      <c r="S110" s="59">
        <v>926</v>
      </c>
      <c r="T110" s="85">
        <v>5413.75</v>
      </c>
      <c r="U110" s="85">
        <v>5418.11</v>
      </c>
      <c r="V110" s="85">
        <v>9.35</v>
      </c>
      <c r="W110" s="56">
        <v>9.15</v>
      </c>
      <c r="X110" s="56">
        <v>9.5299999999999994</v>
      </c>
      <c r="Y110" s="56">
        <v>9.5299999999999994</v>
      </c>
      <c r="Z110" s="56">
        <v>9.43</v>
      </c>
      <c r="AA110" s="56">
        <v>9.39</v>
      </c>
      <c r="AB110" s="86">
        <v>9.27</v>
      </c>
      <c r="AC110" s="86">
        <v>7.3</v>
      </c>
      <c r="AD110" s="87"/>
      <c r="AE110" s="73">
        <v>9.5</v>
      </c>
      <c r="AF110" s="74" t="str">
        <f t="shared" si="2"/>
        <v>No</v>
      </c>
    </row>
    <row r="111" spans="1:32" ht="12.75" x14ac:dyDescent="0.2">
      <c r="A111" s="75">
        <v>44303</v>
      </c>
      <c r="B111" s="54">
        <v>0.41666666666666669</v>
      </c>
      <c r="C111" s="228">
        <v>120</v>
      </c>
      <c r="D111" s="56">
        <v>10.27</v>
      </c>
      <c r="E111" s="229"/>
      <c r="F111" s="56"/>
      <c r="G111" s="59">
        <v>2196832</v>
      </c>
      <c r="H111" s="78">
        <v>121.11071986866216</v>
      </c>
      <c r="I111" s="79"/>
      <c r="J111" s="80"/>
      <c r="K111" s="79"/>
      <c r="L111" s="81"/>
      <c r="M111" s="59">
        <v>1772953875</v>
      </c>
      <c r="N111" s="78">
        <v>991.58249158249157</v>
      </c>
      <c r="O111" s="82"/>
      <c r="P111" s="59">
        <v>1061</v>
      </c>
      <c r="Q111" s="83">
        <v>3882197250</v>
      </c>
      <c r="R111" s="84">
        <v>950.67340067340069</v>
      </c>
      <c r="S111" s="59">
        <v>947</v>
      </c>
      <c r="T111" s="85">
        <v>5413.75</v>
      </c>
      <c r="U111" s="85">
        <v>5418.11</v>
      </c>
      <c r="V111" s="85">
        <v>9.2100000000000009</v>
      </c>
      <c r="W111" s="56">
        <v>9.09</v>
      </c>
      <c r="X111" s="56">
        <v>9.5299999999999994</v>
      </c>
      <c r="Y111" s="56">
        <v>9.5299999999999994</v>
      </c>
      <c r="Z111" s="56">
        <v>9.42</v>
      </c>
      <c r="AA111" s="56">
        <v>9.3800000000000008</v>
      </c>
      <c r="AB111" s="86">
        <v>9.2899999999999991</v>
      </c>
      <c r="AC111" s="86">
        <v>7.45</v>
      </c>
      <c r="AD111" s="87"/>
      <c r="AE111" s="73">
        <v>9.5</v>
      </c>
      <c r="AF111" s="74" t="str">
        <f t="shared" si="2"/>
        <v>No</v>
      </c>
    </row>
    <row r="112" spans="1:32" ht="12.75" x14ac:dyDescent="0.2">
      <c r="A112" s="53">
        <v>44304</v>
      </c>
      <c r="B112" s="54">
        <v>0.37847222222222227</v>
      </c>
      <c r="C112" s="228">
        <v>120</v>
      </c>
      <c r="D112" s="56">
        <v>10.24</v>
      </c>
      <c r="E112" s="229"/>
      <c r="F112" s="56"/>
      <c r="G112" s="59">
        <v>2197529</v>
      </c>
      <c r="H112" s="78">
        <v>120.21082166877672</v>
      </c>
      <c r="I112" s="79"/>
      <c r="J112" s="80"/>
      <c r="K112" s="79"/>
      <c r="L112" s="81"/>
      <c r="M112" s="59">
        <v>1774485750</v>
      </c>
      <c r="N112" s="78">
        <v>1106.0469314088718</v>
      </c>
      <c r="O112" s="82"/>
      <c r="P112" s="59">
        <v>986</v>
      </c>
      <c r="Q112" s="83">
        <v>3883454750</v>
      </c>
      <c r="R112" s="84">
        <v>907.94223826791119</v>
      </c>
      <c r="S112" s="59">
        <v>892</v>
      </c>
      <c r="T112" s="85">
        <v>5413.75</v>
      </c>
      <c r="U112" s="85">
        <v>5418.11</v>
      </c>
      <c r="V112" s="85">
        <v>9.16</v>
      </c>
      <c r="W112" s="56">
        <v>9.1</v>
      </c>
      <c r="X112" s="56">
        <v>9.4700000000000006</v>
      </c>
      <c r="Y112" s="56">
        <v>9.5</v>
      </c>
      <c r="Z112" s="56">
        <v>9.4</v>
      </c>
      <c r="AA112" s="56">
        <v>9.3800000000000008</v>
      </c>
      <c r="AB112" s="86">
        <v>9.3000000000000007</v>
      </c>
      <c r="AC112" s="86">
        <v>7.44</v>
      </c>
      <c r="AD112" s="87"/>
      <c r="AE112" s="73">
        <v>9.5</v>
      </c>
      <c r="AF112" s="74" t="str">
        <f t="shared" si="2"/>
        <v>No</v>
      </c>
    </row>
    <row r="113" spans="1:32" ht="12.75" x14ac:dyDescent="0.2">
      <c r="A113" s="75">
        <v>44305</v>
      </c>
      <c r="B113" s="54">
        <v>0.38541666666666669</v>
      </c>
      <c r="C113" s="228">
        <v>120</v>
      </c>
      <c r="D113" s="56">
        <v>9.91</v>
      </c>
      <c r="E113" s="229"/>
      <c r="F113" s="56"/>
      <c r="G113" s="59">
        <v>2198120</v>
      </c>
      <c r="H113" s="78">
        <v>128.13020283352571</v>
      </c>
      <c r="I113" s="79"/>
      <c r="J113" s="80"/>
      <c r="K113" s="79"/>
      <c r="L113" s="81"/>
      <c r="M113" s="59">
        <v>1775704375</v>
      </c>
      <c r="N113" s="78">
        <v>840.43103448208387</v>
      </c>
      <c r="O113" s="82"/>
      <c r="P113" s="59">
        <v>1271</v>
      </c>
      <c r="Q113" s="83">
        <v>3884734500</v>
      </c>
      <c r="R113" s="84">
        <v>882.58620689584313</v>
      </c>
      <c r="S113" s="59">
        <v>914</v>
      </c>
      <c r="T113" s="85">
        <v>5413.79</v>
      </c>
      <c r="U113" s="85">
        <v>5418.15</v>
      </c>
      <c r="V113" s="85">
        <v>9.32</v>
      </c>
      <c r="W113" s="56">
        <v>9.18</v>
      </c>
      <c r="X113" s="56">
        <v>9.5299999999999994</v>
      </c>
      <c r="Y113" s="56">
        <v>9.51</v>
      </c>
      <c r="Z113" s="56">
        <v>9.4499999999999993</v>
      </c>
      <c r="AA113" s="56">
        <v>9.36</v>
      </c>
      <c r="AB113" s="86">
        <v>9.3000000000000007</v>
      </c>
      <c r="AC113" s="86">
        <v>7.48</v>
      </c>
      <c r="AD113" s="87"/>
      <c r="AE113" s="73">
        <v>9.5</v>
      </c>
      <c r="AF113" s="74" t="str">
        <f t="shared" si="2"/>
        <v>No</v>
      </c>
    </row>
    <row r="114" spans="1:32" ht="12.75" x14ac:dyDescent="0.2">
      <c r="A114" s="53">
        <v>44306</v>
      </c>
      <c r="B114" s="54">
        <v>0.35069444444444442</v>
      </c>
      <c r="C114" s="228">
        <v>120</v>
      </c>
      <c r="D114" s="56">
        <v>10.28</v>
      </c>
      <c r="E114" s="229"/>
      <c r="F114" s="56"/>
      <c r="G114" s="59">
        <v>2198713</v>
      </c>
      <c r="H114" s="78" t="s">
        <v>328</v>
      </c>
      <c r="I114" s="79"/>
      <c r="J114" s="80"/>
      <c r="K114" s="79"/>
      <c r="L114" s="81"/>
      <c r="M114" s="59">
        <v>1730836750</v>
      </c>
      <c r="N114" s="78" t="s">
        <v>328</v>
      </c>
      <c r="O114" s="82"/>
      <c r="P114" s="59">
        <v>1048</v>
      </c>
      <c r="Q114" s="83">
        <v>3885942500</v>
      </c>
      <c r="R114" s="84">
        <v>869.06474819852747</v>
      </c>
      <c r="S114" s="59">
        <v>849</v>
      </c>
      <c r="T114" s="85">
        <v>5413.7400000000007</v>
      </c>
      <c r="U114" s="85">
        <v>5418.1</v>
      </c>
      <c r="V114" s="85">
        <v>9.27</v>
      </c>
      <c r="W114" s="56">
        <v>9.15</v>
      </c>
      <c r="X114" s="56">
        <v>9.52</v>
      </c>
      <c r="Y114" s="56">
        <v>9.49</v>
      </c>
      <c r="Z114" s="56">
        <v>9.3699999999999992</v>
      </c>
      <c r="AA114" s="56">
        <v>9.35</v>
      </c>
      <c r="AB114" s="86">
        <v>9.3000000000000007</v>
      </c>
      <c r="AC114" s="86">
        <v>7.44</v>
      </c>
      <c r="AD114" s="87" t="s">
        <v>331</v>
      </c>
      <c r="AE114" s="73">
        <v>9.5</v>
      </c>
      <c r="AF114" s="74" t="str">
        <f t="shared" si="2"/>
        <v>No</v>
      </c>
    </row>
    <row r="115" spans="1:32" ht="12.75" x14ac:dyDescent="0.2">
      <c r="A115" s="75">
        <v>44307</v>
      </c>
      <c r="B115" s="54">
        <v>0.38541666666666669</v>
      </c>
      <c r="C115" s="228">
        <v>120</v>
      </c>
      <c r="D115" s="56">
        <v>10.25</v>
      </c>
      <c r="E115" s="229"/>
      <c r="F115" s="56"/>
      <c r="G115" s="59">
        <v>2199424</v>
      </c>
      <c r="H115" s="78">
        <v>119.6571469322657</v>
      </c>
      <c r="I115" s="79"/>
      <c r="J115" s="80"/>
      <c r="K115" s="79"/>
      <c r="L115" s="81"/>
      <c r="M115" s="59">
        <v>1732406625</v>
      </c>
      <c r="N115" s="78">
        <v>1053.6073825536284</v>
      </c>
      <c r="O115" s="82"/>
      <c r="P115" s="59">
        <v>1042</v>
      </c>
      <c r="Q115" s="83">
        <v>3887104000</v>
      </c>
      <c r="R115" s="84">
        <v>779.53020134471808</v>
      </c>
      <c r="S115" s="59">
        <v>825</v>
      </c>
      <c r="T115" s="85">
        <v>5413.68</v>
      </c>
      <c r="U115" s="85">
        <v>5418.04</v>
      </c>
      <c r="V115" s="85">
        <v>9.26</v>
      </c>
      <c r="W115" s="56">
        <v>9.17</v>
      </c>
      <c r="X115" s="56">
        <v>9.4600000000000009</v>
      </c>
      <c r="Y115" s="56">
        <v>9.48</v>
      </c>
      <c r="Z115" s="56">
        <v>9.3699999999999992</v>
      </c>
      <c r="AA115" s="56">
        <v>9.36</v>
      </c>
      <c r="AB115" s="86">
        <v>9.31</v>
      </c>
      <c r="AC115" s="86">
        <v>7.42</v>
      </c>
      <c r="AD115" s="87"/>
      <c r="AE115" s="73">
        <v>9.5</v>
      </c>
      <c r="AF115" s="74" t="str">
        <f t="shared" si="2"/>
        <v>No</v>
      </c>
    </row>
    <row r="116" spans="1:32" ht="12.75" x14ac:dyDescent="0.2">
      <c r="A116" s="53">
        <v>44308</v>
      </c>
      <c r="B116" s="54">
        <v>0.35416666666666669</v>
      </c>
      <c r="C116" s="228">
        <v>120</v>
      </c>
      <c r="D116" s="56">
        <v>10.199999999999999</v>
      </c>
      <c r="E116" s="229"/>
      <c r="F116" s="56"/>
      <c r="G116" s="59">
        <v>2200170</v>
      </c>
      <c r="H116" s="78">
        <v>120.79601089795378</v>
      </c>
      <c r="I116" s="79"/>
      <c r="J116" s="80"/>
      <c r="K116" s="79"/>
      <c r="L116" s="81"/>
      <c r="M116" s="59">
        <v>1734038250</v>
      </c>
      <c r="N116" s="78">
        <v>1169.6236559139784</v>
      </c>
      <c r="O116" s="82"/>
      <c r="P116" s="59">
        <v>933</v>
      </c>
      <c r="Q116" s="83">
        <v>3888282500</v>
      </c>
      <c r="R116" s="84">
        <v>844.80286738351253</v>
      </c>
      <c r="S116" s="59">
        <v>933</v>
      </c>
      <c r="T116" s="85">
        <v>5413.68</v>
      </c>
      <c r="U116" s="85">
        <v>5418.04</v>
      </c>
      <c r="V116" s="85">
        <v>9.2899999999999991</v>
      </c>
      <c r="W116" s="56">
        <v>9.2200000000000006</v>
      </c>
      <c r="X116" s="56">
        <v>9.4499999999999993</v>
      </c>
      <c r="Y116" s="56">
        <v>9.43</v>
      </c>
      <c r="Z116" s="56">
        <v>9.34</v>
      </c>
      <c r="AA116" s="56">
        <v>9.31</v>
      </c>
      <c r="AB116" s="86">
        <v>9.23</v>
      </c>
      <c r="AC116" s="86">
        <v>7.52</v>
      </c>
      <c r="AD116" s="87"/>
      <c r="AE116" s="73">
        <v>9.5</v>
      </c>
      <c r="AF116" s="74" t="str">
        <f t="shared" si="2"/>
        <v>No</v>
      </c>
    </row>
    <row r="117" spans="1:32" ht="12.75" x14ac:dyDescent="0.2">
      <c r="A117" s="75">
        <v>44309</v>
      </c>
      <c r="B117" s="54">
        <v>0.35069444444444442</v>
      </c>
      <c r="C117" s="228">
        <v>120</v>
      </c>
      <c r="D117" s="56">
        <v>10.130000000000001</v>
      </c>
      <c r="E117" s="229"/>
      <c r="F117" s="56"/>
      <c r="G117" s="59">
        <v>2200911</v>
      </c>
      <c r="H117" s="78">
        <v>120.3274660838119</v>
      </c>
      <c r="I117" s="79"/>
      <c r="J117" s="80"/>
      <c r="K117" s="79"/>
      <c r="L117" s="81"/>
      <c r="M117" s="59">
        <v>1735665250</v>
      </c>
      <c r="N117" s="78">
        <v>1133.7979094039863</v>
      </c>
      <c r="O117" s="82"/>
      <c r="P117" s="59">
        <v>1094</v>
      </c>
      <c r="Q117" s="83">
        <v>3889566250</v>
      </c>
      <c r="R117" s="84">
        <v>894.59930313298548</v>
      </c>
      <c r="S117" s="59">
        <v>937</v>
      </c>
      <c r="T117" s="85">
        <v>5413.7400000000007</v>
      </c>
      <c r="U117" s="85">
        <v>5418.1</v>
      </c>
      <c r="V117" s="85">
        <v>9.25</v>
      </c>
      <c r="W117" s="56">
        <v>9.16</v>
      </c>
      <c r="X117" s="56">
        <v>9.42</v>
      </c>
      <c r="Y117" s="56">
        <v>9.3699999999999992</v>
      </c>
      <c r="Z117" s="56">
        <v>9.3000000000000007</v>
      </c>
      <c r="AA117" s="56">
        <v>9.2100000000000009</v>
      </c>
      <c r="AB117" s="86">
        <v>9.18</v>
      </c>
      <c r="AC117" s="86">
        <v>7.43</v>
      </c>
      <c r="AD117" s="87"/>
      <c r="AE117" s="73">
        <v>9.5</v>
      </c>
      <c r="AF117" s="74" t="str">
        <f t="shared" si="2"/>
        <v>No</v>
      </c>
    </row>
    <row r="118" spans="1:32" ht="12.75" x14ac:dyDescent="0.2">
      <c r="A118" s="53">
        <v>44310</v>
      </c>
      <c r="B118" s="54">
        <v>0.34027777777777773</v>
      </c>
      <c r="C118" s="228">
        <v>120</v>
      </c>
      <c r="D118" s="56">
        <v>10.1</v>
      </c>
      <c r="E118" s="229"/>
      <c r="F118" s="56"/>
      <c r="G118" s="59">
        <v>2201657</v>
      </c>
      <c r="H118" s="78">
        <v>120.40857810240479</v>
      </c>
      <c r="I118" s="79"/>
      <c r="J118" s="80"/>
      <c r="K118" s="79"/>
      <c r="L118" s="81"/>
      <c r="M118" s="59">
        <v>1737302125</v>
      </c>
      <c r="N118" s="78">
        <v>1148.6842105235005</v>
      </c>
      <c r="O118" s="82"/>
      <c r="P118" s="59">
        <v>1027</v>
      </c>
      <c r="Q118" s="83">
        <v>3890940750</v>
      </c>
      <c r="R118" s="84">
        <v>964.56140350640794</v>
      </c>
      <c r="S118" s="59">
        <v>986</v>
      </c>
      <c r="T118" s="85">
        <v>5413.71</v>
      </c>
      <c r="U118" s="85">
        <v>5418.07</v>
      </c>
      <c r="V118" s="85">
        <v>9.1999999999999993</v>
      </c>
      <c r="W118" s="56">
        <v>9.15</v>
      </c>
      <c r="X118" s="56">
        <v>9.41</v>
      </c>
      <c r="Y118" s="56">
        <v>9.3699999999999992</v>
      </c>
      <c r="Z118" s="56">
        <v>9.31</v>
      </c>
      <c r="AA118" s="56">
        <v>9.25</v>
      </c>
      <c r="AB118" s="86">
        <v>9.1999999999999993</v>
      </c>
      <c r="AC118" s="86">
        <v>7.4</v>
      </c>
      <c r="AD118" s="87"/>
      <c r="AE118" s="73">
        <v>9.5</v>
      </c>
      <c r="AF118" s="74" t="str">
        <f t="shared" si="2"/>
        <v>No</v>
      </c>
    </row>
    <row r="119" spans="1:32" ht="12.75" x14ac:dyDescent="0.2">
      <c r="A119" s="75">
        <v>44311</v>
      </c>
      <c r="B119" s="54">
        <v>0.3125</v>
      </c>
      <c r="C119" s="228">
        <v>120</v>
      </c>
      <c r="D119" s="56">
        <v>10.14</v>
      </c>
      <c r="E119" s="229"/>
      <c r="F119" s="56"/>
      <c r="G119" s="59">
        <v>2202345</v>
      </c>
      <c r="H119" s="78">
        <v>120.36761546920681</v>
      </c>
      <c r="I119" s="79"/>
      <c r="J119" s="80"/>
      <c r="K119" s="79"/>
      <c r="L119" s="81"/>
      <c r="M119" s="59">
        <v>1738812250</v>
      </c>
      <c r="N119" s="78">
        <v>1078.6607142893022</v>
      </c>
      <c r="O119" s="82"/>
      <c r="P119" s="59">
        <v>1092</v>
      </c>
      <c r="Q119" s="83">
        <v>3892271250</v>
      </c>
      <c r="R119" s="84">
        <v>950.35714286030384</v>
      </c>
      <c r="S119" s="59">
        <v>922</v>
      </c>
      <c r="T119" s="85">
        <v>5413.8</v>
      </c>
      <c r="U119" s="85">
        <v>5418.16</v>
      </c>
      <c r="V119" s="85">
        <v>9.23</v>
      </c>
      <c r="W119" s="56">
        <v>9.15</v>
      </c>
      <c r="X119" s="56">
        <v>9.4600000000000009</v>
      </c>
      <c r="Y119" s="56">
        <v>9.39</v>
      </c>
      <c r="Z119" s="56">
        <v>9.34</v>
      </c>
      <c r="AA119" s="56">
        <v>9.2799999999999994</v>
      </c>
      <c r="AB119" s="86">
        <v>9.2200000000000006</v>
      </c>
      <c r="AC119" s="86">
        <v>7.38</v>
      </c>
      <c r="AD119" s="87"/>
      <c r="AE119" s="73">
        <v>9.5</v>
      </c>
      <c r="AF119" s="74" t="str">
        <f t="shared" si="2"/>
        <v>No</v>
      </c>
    </row>
    <row r="120" spans="1:32" ht="12.75" x14ac:dyDescent="0.2">
      <c r="A120" s="53">
        <v>44312</v>
      </c>
      <c r="B120" s="54">
        <v>0.4236111111111111</v>
      </c>
      <c r="C120" s="228">
        <v>120</v>
      </c>
      <c r="D120" s="56">
        <v>10.06</v>
      </c>
      <c r="E120" s="229"/>
      <c r="F120" s="56"/>
      <c r="G120" s="59">
        <v>2203135</v>
      </c>
      <c r="H120" s="78">
        <v>120.35094487869596</v>
      </c>
      <c r="I120" s="79"/>
      <c r="J120" s="80"/>
      <c r="K120" s="79"/>
      <c r="L120" s="81"/>
      <c r="M120" s="59">
        <v>1740546500</v>
      </c>
      <c r="N120" s="78">
        <v>1083.9062500015773</v>
      </c>
      <c r="O120" s="82"/>
      <c r="P120" s="59">
        <v>1130</v>
      </c>
      <c r="Q120" s="83">
        <v>3893769000</v>
      </c>
      <c r="R120" s="84">
        <v>936.0937500013622</v>
      </c>
      <c r="S120" s="59">
        <v>951</v>
      </c>
      <c r="T120" s="85">
        <v>5413.7000000000007</v>
      </c>
      <c r="U120" s="85">
        <v>5418.06</v>
      </c>
      <c r="V120" s="85">
        <v>9.26</v>
      </c>
      <c r="W120" s="56">
        <v>9.14</v>
      </c>
      <c r="X120" s="56">
        <v>9.49</v>
      </c>
      <c r="Y120" s="56">
        <v>9.4499999999999993</v>
      </c>
      <c r="Z120" s="56">
        <v>9.41</v>
      </c>
      <c r="AA120" s="56">
        <v>9.34</v>
      </c>
      <c r="AB120" s="86">
        <v>9.27</v>
      </c>
      <c r="AC120" s="86">
        <v>7.27</v>
      </c>
      <c r="AD120" s="87"/>
      <c r="AE120" s="73">
        <v>9.5</v>
      </c>
      <c r="AF120" s="74" t="str">
        <f t="shared" si="2"/>
        <v>No</v>
      </c>
    </row>
    <row r="121" spans="1:32" ht="12.75" x14ac:dyDescent="0.2">
      <c r="A121" s="75">
        <v>44313</v>
      </c>
      <c r="B121" s="54">
        <v>0.37152777777777773</v>
      </c>
      <c r="C121" s="228">
        <v>120</v>
      </c>
      <c r="D121" s="56">
        <v>10.119999999999999</v>
      </c>
      <c r="E121" s="229"/>
      <c r="F121" s="56"/>
      <c r="G121" s="59">
        <v>2203812</v>
      </c>
      <c r="H121" s="78">
        <v>120.22445746382778</v>
      </c>
      <c r="I121" s="79"/>
      <c r="J121" s="80"/>
      <c r="K121" s="79"/>
      <c r="L121" s="81"/>
      <c r="M121" s="59">
        <v>1742034250</v>
      </c>
      <c r="N121" s="78">
        <v>1089.9267399211626</v>
      </c>
      <c r="O121" s="82"/>
      <c r="P121" s="59">
        <v>1121</v>
      </c>
      <c r="Q121" s="83">
        <v>3894924500</v>
      </c>
      <c r="R121" s="84">
        <v>846.52014651581476</v>
      </c>
      <c r="S121" s="59">
        <v>860</v>
      </c>
      <c r="T121" s="85">
        <v>5413.72</v>
      </c>
      <c r="U121" s="85">
        <v>5418.08</v>
      </c>
      <c r="V121" s="85">
        <v>9.24</v>
      </c>
      <c r="W121" s="56">
        <v>9.1300000000000008</v>
      </c>
      <c r="X121" s="56">
        <v>9.44</v>
      </c>
      <c r="Y121" s="56">
        <v>9.44</v>
      </c>
      <c r="Z121" s="56">
        <v>9.3800000000000008</v>
      </c>
      <c r="AA121" s="56">
        <v>9.33</v>
      </c>
      <c r="AB121" s="86">
        <v>9.27</v>
      </c>
      <c r="AC121" s="86">
        <v>7.38</v>
      </c>
      <c r="AD121" s="87"/>
      <c r="AE121" s="73">
        <v>9.5</v>
      </c>
      <c r="AF121" s="74" t="str">
        <f t="shared" si="2"/>
        <v>No</v>
      </c>
    </row>
    <row r="122" spans="1:32" ht="12.75" x14ac:dyDescent="0.2">
      <c r="A122" s="53">
        <v>44314</v>
      </c>
      <c r="B122" s="54">
        <v>0.37152777777777773</v>
      </c>
      <c r="C122" s="228">
        <v>120</v>
      </c>
      <c r="D122" s="56">
        <v>10.14</v>
      </c>
      <c r="E122" s="229"/>
      <c r="F122" s="56"/>
      <c r="G122" s="59">
        <v>2204541</v>
      </c>
      <c r="H122" s="78">
        <v>120.34827950145024</v>
      </c>
      <c r="I122" s="79"/>
      <c r="J122" s="80"/>
      <c r="K122" s="79"/>
      <c r="L122" s="81"/>
      <c r="M122" s="59">
        <v>1743634625</v>
      </c>
      <c r="N122" s="78">
        <v>1111.3715277777778</v>
      </c>
      <c r="O122" s="82"/>
      <c r="P122" s="59">
        <v>1068</v>
      </c>
      <c r="Q122" s="83">
        <v>3896164750</v>
      </c>
      <c r="R122" s="84">
        <v>861.28472222222217</v>
      </c>
      <c r="S122" s="59">
        <v>899</v>
      </c>
      <c r="T122" s="85">
        <v>5413.7300000000005</v>
      </c>
      <c r="U122" s="85">
        <v>5418.09</v>
      </c>
      <c r="V122" s="85">
        <v>9.25</v>
      </c>
      <c r="W122" s="56">
        <v>9.14</v>
      </c>
      <c r="X122" s="56">
        <v>9.41</v>
      </c>
      <c r="Y122" s="56">
        <v>9.4</v>
      </c>
      <c r="Z122" s="56">
        <v>9.34</v>
      </c>
      <c r="AA122" s="56">
        <v>9.2899999999999991</v>
      </c>
      <c r="AB122" s="86">
        <v>9.24</v>
      </c>
      <c r="AC122" s="86">
        <v>7.37</v>
      </c>
      <c r="AD122" s="87"/>
      <c r="AE122" s="73">
        <v>9.5</v>
      </c>
      <c r="AF122" s="74" t="str">
        <f t="shared" si="2"/>
        <v>No</v>
      </c>
    </row>
    <row r="123" spans="1:32" ht="12.75" x14ac:dyDescent="0.2">
      <c r="A123" s="75">
        <v>44315</v>
      </c>
      <c r="B123" s="54">
        <v>0.37847222222222227</v>
      </c>
      <c r="C123" s="228">
        <v>120</v>
      </c>
      <c r="D123" s="56">
        <v>10.029999999999999</v>
      </c>
      <c r="E123" s="229"/>
      <c r="F123" s="56"/>
      <c r="G123" s="59">
        <v>2205251</v>
      </c>
      <c r="H123" s="78">
        <v>120.29342701254556</v>
      </c>
      <c r="I123" s="79"/>
      <c r="J123" s="80"/>
      <c r="K123" s="79"/>
      <c r="L123" s="81"/>
      <c r="M123" s="59">
        <v>1745194000</v>
      </c>
      <c r="N123" s="78">
        <v>1075.431034489666</v>
      </c>
      <c r="O123" s="82"/>
      <c r="P123" s="59">
        <v>985</v>
      </c>
      <c r="Q123" s="83">
        <v>3897335500</v>
      </c>
      <c r="R123" s="84">
        <v>807.4137931086342</v>
      </c>
      <c r="S123" s="59">
        <v>820</v>
      </c>
      <c r="T123" s="85">
        <v>5413.7300000000005</v>
      </c>
      <c r="U123" s="85">
        <v>5418.09</v>
      </c>
      <c r="V123" s="85">
        <v>9.23</v>
      </c>
      <c r="W123" s="56">
        <v>9.1300000000000008</v>
      </c>
      <c r="X123" s="56">
        <v>9.4499999999999993</v>
      </c>
      <c r="Y123" s="56">
        <v>9.39</v>
      </c>
      <c r="Z123" s="56">
        <v>9.2799999999999994</v>
      </c>
      <c r="AA123" s="56">
        <v>9.25</v>
      </c>
      <c r="AB123" s="86">
        <v>9.18</v>
      </c>
      <c r="AC123" s="86">
        <v>7.37</v>
      </c>
      <c r="AD123" s="87"/>
      <c r="AE123" s="73">
        <v>9.5</v>
      </c>
      <c r="AF123" s="74" t="str">
        <f t="shared" si="2"/>
        <v>No</v>
      </c>
    </row>
    <row r="124" spans="1:32" ht="12.75" x14ac:dyDescent="0.2">
      <c r="A124" s="53">
        <v>44316</v>
      </c>
      <c r="B124" s="54">
        <v>0.42708333333333331</v>
      </c>
      <c r="C124" s="228">
        <v>120</v>
      </c>
      <c r="D124" s="56">
        <v>10.15</v>
      </c>
      <c r="E124" s="229"/>
      <c r="F124" s="56"/>
      <c r="G124" s="59">
        <v>2206018</v>
      </c>
      <c r="H124" s="78">
        <v>119.91538304668912</v>
      </c>
      <c r="I124" s="79"/>
      <c r="J124" s="80"/>
      <c r="K124" s="79"/>
      <c r="L124" s="81"/>
      <c r="M124" s="59">
        <v>1746883875</v>
      </c>
      <c r="N124" s="78">
        <v>1119.1225165502517</v>
      </c>
      <c r="O124" s="82"/>
      <c r="P124" s="59">
        <v>1067</v>
      </c>
      <c r="Q124" s="83">
        <v>3898541750</v>
      </c>
      <c r="R124" s="84">
        <v>798.84105959833789</v>
      </c>
      <c r="S124" s="59">
        <v>868</v>
      </c>
      <c r="T124" s="85">
        <v>5413.7800000000007</v>
      </c>
      <c r="U124" s="85">
        <v>5418.14</v>
      </c>
      <c r="V124" s="85">
        <v>9.2200000000000006</v>
      </c>
      <c r="W124" s="56">
        <v>9.0299999999999994</v>
      </c>
      <c r="X124" s="56">
        <v>9.44</v>
      </c>
      <c r="Y124" s="56">
        <v>9.41</v>
      </c>
      <c r="Z124" s="56">
        <v>9.31</v>
      </c>
      <c r="AA124" s="56">
        <v>9.27</v>
      </c>
      <c r="AB124" s="86">
        <v>9.18</v>
      </c>
      <c r="AC124" s="86">
        <v>7.4</v>
      </c>
      <c r="AD124" s="87"/>
      <c r="AE124" s="73">
        <v>9.5</v>
      </c>
      <c r="AF124" s="74" t="str">
        <f t="shared" si="2"/>
        <v>No</v>
      </c>
    </row>
    <row r="125" spans="1:32" ht="12.75" x14ac:dyDescent="0.2">
      <c r="A125" s="75">
        <v>44317</v>
      </c>
      <c r="B125" s="54">
        <v>0.2986111111111111</v>
      </c>
      <c r="C125" s="228">
        <v>120</v>
      </c>
      <c r="D125" s="56">
        <v>10.06</v>
      </c>
      <c r="E125" s="229"/>
      <c r="F125" s="56"/>
      <c r="G125" s="59">
        <v>2206654</v>
      </c>
      <c r="H125" s="78">
        <v>120.77750518965843</v>
      </c>
      <c r="I125" s="79"/>
      <c r="J125" s="80"/>
      <c r="K125" s="79"/>
      <c r="L125" s="81"/>
      <c r="M125" s="59">
        <v>1748275125</v>
      </c>
      <c r="N125" s="78">
        <v>1108.5657370569345</v>
      </c>
      <c r="O125" s="82"/>
      <c r="P125" s="59">
        <v>1177</v>
      </c>
      <c r="Q125" s="83">
        <v>3899641000</v>
      </c>
      <c r="R125" s="84">
        <v>875.89641434669193</v>
      </c>
      <c r="S125" s="59">
        <v>904</v>
      </c>
      <c r="T125" s="85">
        <v>5413.7300000000005</v>
      </c>
      <c r="U125" s="85">
        <v>5418.09</v>
      </c>
      <c r="V125" s="85">
        <v>9.24</v>
      </c>
      <c r="W125" s="56">
        <v>9.06</v>
      </c>
      <c r="X125" s="56">
        <v>9.48</v>
      </c>
      <c r="Y125" s="56">
        <v>9.43</v>
      </c>
      <c r="Z125" s="56">
        <v>9.36</v>
      </c>
      <c r="AA125" s="56">
        <v>9.2799999999999994</v>
      </c>
      <c r="AB125" s="86">
        <v>9.2100000000000009</v>
      </c>
      <c r="AC125" s="86">
        <v>7.39</v>
      </c>
      <c r="AD125" s="87"/>
      <c r="AE125" s="73">
        <v>9.5</v>
      </c>
      <c r="AF125" s="74" t="str">
        <f t="shared" si="2"/>
        <v>No</v>
      </c>
    </row>
    <row r="126" spans="1:32" ht="12.75" x14ac:dyDescent="0.2">
      <c r="A126" s="53">
        <v>44318</v>
      </c>
      <c r="B126" s="54">
        <v>0.29166666666666669</v>
      </c>
      <c r="C126" s="228">
        <v>120</v>
      </c>
      <c r="D126" s="56">
        <v>10.1</v>
      </c>
      <c r="E126" s="229"/>
      <c r="F126" s="56"/>
      <c r="G126" s="59">
        <v>2207399</v>
      </c>
      <c r="H126" s="78">
        <v>120.13708124743815</v>
      </c>
      <c r="I126" s="79"/>
      <c r="J126" s="80"/>
      <c r="K126" s="79"/>
      <c r="L126" s="81"/>
      <c r="M126" s="59">
        <v>1749913500</v>
      </c>
      <c r="N126" s="78">
        <v>1145.7167832177158</v>
      </c>
      <c r="O126" s="82"/>
      <c r="P126" s="59">
        <v>976</v>
      </c>
      <c r="Q126" s="83">
        <v>3900983750</v>
      </c>
      <c r="R126" s="84">
        <v>938.9860139867784</v>
      </c>
      <c r="S126" s="59">
        <v>939</v>
      </c>
      <c r="T126" s="85">
        <v>5413.7000000000007</v>
      </c>
      <c r="U126" s="85">
        <v>5418.06</v>
      </c>
      <c r="V126" s="85">
        <v>9.24</v>
      </c>
      <c r="W126" s="56">
        <v>9.07</v>
      </c>
      <c r="X126" s="56">
        <v>9.51</v>
      </c>
      <c r="Y126" s="56">
        <v>9.44</v>
      </c>
      <c r="Z126" s="56">
        <v>9.39</v>
      </c>
      <c r="AA126" s="56">
        <v>9.33</v>
      </c>
      <c r="AB126" s="86">
        <v>9.2200000000000006</v>
      </c>
      <c r="AC126" s="86">
        <v>7.41</v>
      </c>
      <c r="AD126" s="87"/>
      <c r="AE126" s="73">
        <v>9.5</v>
      </c>
      <c r="AF126" s="74" t="str">
        <f t="shared" si="2"/>
        <v>No</v>
      </c>
    </row>
    <row r="127" spans="1:32" ht="12.75" x14ac:dyDescent="0.2">
      <c r="A127" s="75">
        <v>44319</v>
      </c>
      <c r="B127" s="54">
        <v>0.34722222222222227</v>
      </c>
      <c r="C127" s="228">
        <v>120</v>
      </c>
      <c r="D127" s="56">
        <v>9.98</v>
      </c>
      <c r="E127" s="229"/>
      <c r="F127" s="56"/>
      <c r="G127" s="59">
        <v>2208117</v>
      </c>
      <c r="H127" s="78">
        <v>119.92803482756899</v>
      </c>
      <c r="I127" s="79"/>
      <c r="J127" s="80"/>
      <c r="K127" s="79"/>
      <c r="L127" s="81"/>
      <c r="M127" s="59">
        <v>1751495250</v>
      </c>
      <c r="N127" s="78">
        <v>1040.6250000007969</v>
      </c>
      <c r="O127" s="82"/>
      <c r="P127" s="59">
        <v>998</v>
      </c>
      <c r="Q127" s="83">
        <v>3902345500</v>
      </c>
      <c r="R127" s="84">
        <v>895.88815789542298</v>
      </c>
      <c r="S127" s="59">
        <v>867</v>
      </c>
      <c r="T127" s="85">
        <v>5413.7000000000007</v>
      </c>
      <c r="U127" s="85">
        <v>5418.06</v>
      </c>
      <c r="V127" s="85">
        <v>9.1300000000000008</v>
      </c>
      <c r="W127" s="56">
        <v>9.0299999999999994</v>
      </c>
      <c r="X127" s="56">
        <v>9.4499999999999993</v>
      </c>
      <c r="Y127" s="56">
        <v>9.42</v>
      </c>
      <c r="Z127" s="56">
        <v>9.35</v>
      </c>
      <c r="AA127" s="56">
        <v>9.2799999999999994</v>
      </c>
      <c r="AB127" s="86">
        <v>9.08</v>
      </c>
      <c r="AC127" s="86">
        <v>7.39</v>
      </c>
      <c r="AD127" s="87"/>
      <c r="AE127" s="73">
        <v>9.5</v>
      </c>
      <c r="AF127" s="74" t="str">
        <f t="shared" si="2"/>
        <v>No</v>
      </c>
    </row>
    <row r="128" spans="1:32" ht="12.75" x14ac:dyDescent="0.2">
      <c r="A128" s="53">
        <v>44320</v>
      </c>
      <c r="B128" s="54">
        <v>0.41319444444444442</v>
      </c>
      <c r="C128" s="228">
        <v>120</v>
      </c>
      <c r="D128" s="56">
        <v>10.08</v>
      </c>
      <c r="E128" s="229"/>
      <c r="F128" s="56"/>
      <c r="G128" s="59">
        <v>2208842</v>
      </c>
      <c r="H128" s="78">
        <v>120.20431417428549</v>
      </c>
      <c r="I128" s="79"/>
      <c r="J128" s="80"/>
      <c r="K128" s="79"/>
      <c r="L128" s="81"/>
      <c r="M128" s="59">
        <v>1753088750</v>
      </c>
      <c r="N128" s="78">
        <v>1038.1107491817313</v>
      </c>
      <c r="O128" s="82"/>
      <c r="P128" s="59">
        <v>1088</v>
      </c>
      <c r="Q128" s="83">
        <v>3903545000</v>
      </c>
      <c r="R128" s="84">
        <v>781.43322475273715</v>
      </c>
      <c r="S128" s="59">
        <v>804</v>
      </c>
      <c r="T128" s="85">
        <v>5413.72</v>
      </c>
      <c r="U128" s="85">
        <v>5418.08</v>
      </c>
      <c r="V128" s="85">
        <v>9.1199999999999992</v>
      </c>
      <c r="W128" s="56">
        <v>9</v>
      </c>
      <c r="X128" s="56">
        <v>9.4600000000000009</v>
      </c>
      <c r="Y128" s="56">
        <v>9.4499999999999993</v>
      </c>
      <c r="Z128" s="56">
        <v>9.3699999999999992</v>
      </c>
      <c r="AA128" s="56">
        <v>9.31</v>
      </c>
      <c r="AB128" s="86">
        <v>9.2100000000000009</v>
      </c>
      <c r="AC128" s="86">
        <v>7.43</v>
      </c>
      <c r="AD128" s="87" t="s">
        <v>332</v>
      </c>
      <c r="AE128" s="73">
        <v>9.5</v>
      </c>
      <c r="AF128" s="74" t="str">
        <f t="shared" si="2"/>
        <v>No</v>
      </c>
    </row>
    <row r="129" spans="1:32" ht="12.75" x14ac:dyDescent="0.2">
      <c r="A129" s="75">
        <v>44321</v>
      </c>
      <c r="B129" s="54">
        <v>0.375</v>
      </c>
      <c r="C129" s="228">
        <v>125</v>
      </c>
      <c r="D129" s="56">
        <v>10.210000000000001</v>
      </c>
      <c r="E129" s="229"/>
      <c r="F129" s="56"/>
      <c r="G129" s="59">
        <v>2209535</v>
      </c>
      <c r="H129" s="78">
        <v>124.21380547723733</v>
      </c>
      <c r="I129" s="79"/>
      <c r="J129" s="80"/>
      <c r="K129" s="79"/>
      <c r="L129" s="81"/>
      <c r="M129" s="59">
        <v>1754562750</v>
      </c>
      <c r="N129" s="78">
        <v>1064.2599277987285</v>
      </c>
      <c r="O129" s="82"/>
      <c r="P129" s="59">
        <v>1084</v>
      </c>
      <c r="Q129" s="83">
        <v>3904632750</v>
      </c>
      <c r="R129" s="84">
        <v>785.37906137250127</v>
      </c>
      <c r="S129" s="59">
        <v>824</v>
      </c>
      <c r="T129" s="85">
        <v>5413.6900000000005</v>
      </c>
      <c r="U129" s="85">
        <v>5418.05</v>
      </c>
      <c r="V129" s="85">
        <v>9.18</v>
      </c>
      <c r="W129" s="56">
        <v>9</v>
      </c>
      <c r="X129" s="56">
        <v>9.48</v>
      </c>
      <c r="Y129" s="56">
        <v>9.44</v>
      </c>
      <c r="Z129" s="56">
        <v>9.34</v>
      </c>
      <c r="AA129" s="56">
        <v>9.3000000000000007</v>
      </c>
      <c r="AB129" s="86">
        <v>9.1999999999999993</v>
      </c>
      <c r="AC129" s="86">
        <v>7.44</v>
      </c>
      <c r="AD129" s="87"/>
      <c r="AE129" s="73">
        <v>9.5</v>
      </c>
      <c r="AF129" s="74" t="str">
        <f t="shared" si="2"/>
        <v>No</v>
      </c>
    </row>
    <row r="130" spans="1:32" ht="12.75" x14ac:dyDescent="0.2">
      <c r="A130" s="53">
        <v>44322</v>
      </c>
      <c r="B130" s="54">
        <v>0.38541666666666669</v>
      </c>
      <c r="C130" s="228">
        <v>125</v>
      </c>
      <c r="D130" s="56">
        <v>10.07</v>
      </c>
      <c r="E130" s="229"/>
      <c r="F130" s="56"/>
      <c r="G130" s="59">
        <v>2210278</v>
      </c>
      <c r="H130" s="78">
        <v>125.50223857016972</v>
      </c>
      <c r="I130" s="79"/>
      <c r="J130" s="80"/>
      <c r="K130" s="79"/>
      <c r="L130" s="81"/>
      <c r="M130" s="59">
        <v>1756126875</v>
      </c>
      <c r="N130" s="78">
        <v>1075.0000000025802</v>
      </c>
      <c r="O130" s="82"/>
      <c r="P130" s="59">
        <v>1119</v>
      </c>
      <c r="Q130" s="83">
        <v>3905817750</v>
      </c>
      <c r="R130" s="84">
        <v>814.43298969267653</v>
      </c>
      <c r="S130" s="59">
        <v>844</v>
      </c>
      <c r="T130" s="85">
        <v>5413.71</v>
      </c>
      <c r="U130" s="85">
        <v>5418.07</v>
      </c>
      <c r="V130" s="85">
        <v>9.14</v>
      </c>
      <c r="W130" s="56">
        <v>8.98</v>
      </c>
      <c r="X130" s="56">
        <v>9.4499999999999993</v>
      </c>
      <c r="Y130" s="56">
        <v>9.43</v>
      </c>
      <c r="Z130" s="56">
        <v>9.36</v>
      </c>
      <c r="AA130" s="56">
        <v>9.27</v>
      </c>
      <c r="AB130" s="86">
        <v>9.15</v>
      </c>
      <c r="AC130" s="86">
        <v>7.4</v>
      </c>
      <c r="AD130" s="87"/>
      <c r="AE130" s="73">
        <v>9.5</v>
      </c>
      <c r="AF130" s="74" t="str">
        <f t="shared" si="2"/>
        <v>No</v>
      </c>
    </row>
    <row r="131" spans="1:32" ht="12.75" x14ac:dyDescent="0.2">
      <c r="A131" s="75">
        <v>44323</v>
      </c>
      <c r="B131" s="54">
        <v>0.51041666666666663</v>
      </c>
      <c r="C131" s="228">
        <v>125</v>
      </c>
      <c r="D131" s="56">
        <v>10.09</v>
      </c>
      <c r="E131" s="229"/>
      <c r="F131" s="56"/>
      <c r="G131" s="59">
        <v>2211090</v>
      </c>
      <c r="H131" s="78">
        <v>124.99987973379798</v>
      </c>
      <c r="I131" s="79"/>
      <c r="J131" s="80"/>
      <c r="K131" s="79"/>
      <c r="L131" s="81"/>
      <c r="M131" s="59">
        <v>1757843125</v>
      </c>
      <c r="N131" s="78">
        <v>1059.4135802469136</v>
      </c>
      <c r="O131" s="82"/>
      <c r="P131" s="59">
        <v>1160</v>
      </c>
      <c r="Q131" s="83">
        <v>3907202000</v>
      </c>
      <c r="R131" s="84">
        <v>854.47530864197529</v>
      </c>
      <c r="S131" s="59">
        <v>851</v>
      </c>
      <c r="T131" s="85">
        <v>5413.71</v>
      </c>
      <c r="U131" s="85">
        <v>5418.07</v>
      </c>
      <c r="V131" s="85">
        <v>9.23</v>
      </c>
      <c r="W131" s="56">
        <v>8.9600000000000009</v>
      </c>
      <c r="X131" s="56">
        <v>9.44</v>
      </c>
      <c r="Y131" s="56">
        <v>9.44</v>
      </c>
      <c r="Z131" s="56">
        <v>9.3800000000000008</v>
      </c>
      <c r="AA131" s="56">
        <v>9.2799999999999994</v>
      </c>
      <c r="AB131" s="86">
        <v>9.16</v>
      </c>
      <c r="AC131" s="86">
        <v>7.44</v>
      </c>
      <c r="AD131" s="87"/>
      <c r="AE131" s="73">
        <v>9.5</v>
      </c>
      <c r="AF131" s="74" t="str">
        <f t="shared" si="2"/>
        <v>No</v>
      </c>
    </row>
    <row r="132" spans="1:32" ht="12.75" x14ac:dyDescent="0.2">
      <c r="A132" s="53">
        <v>44324</v>
      </c>
      <c r="B132" s="54">
        <v>0.46875</v>
      </c>
      <c r="C132" s="228">
        <v>125</v>
      </c>
      <c r="D132" s="56">
        <v>10.23</v>
      </c>
      <c r="E132" s="229"/>
      <c r="F132" s="56"/>
      <c r="G132" s="59">
        <v>2211821</v>
      </c>
      <c r="H132" s="78">
        <v>125.15562860580846</v>
      </c>
      <c r="I132" s="79"/>
      <c r="J132" s="80"/>
      <c r="K132" s="79"/>
      <c r="L132" s="81"/>
      <c r="M132" s="59">
        <v>1759386250</v>
      </c>
      <c r="N132" s="78">
        <v>1118.2065217363006</v>
      </c>
      <c r="O132" s="82"/>
      <c r="P132" s="59">
        <v>1054</v>
      </c>
      <c r="Q132" s="83">
        <v>3908477250</v>
      </c>
      <c r="R132" s="84">
        <v>924.0942028962121</v>
      </c>
      <c r="S132" s="59">
        <v>935</v>
      </c>
      <c r="T132" s="85">
        <v>5413.7400000000007</v>
      </c>
      <c r="U132" s="85">
        <v>5418.1</v>
      </c>
      <c r="V132" s="85">
        <v>9.09</v>
      </c>
      <c r="W132" s="56">
        <v>8.91</v>
      </c>
      <c r="X132" s="56">
        <v>9.4499999999999993</v>
      </c>
      <c r="Y132" s="56">
        <v>9.4</v>
      </c>
      <c r="Z132" s="56">
        <v>9.41</v>
      </c>
      <c r="AA132" s="56">
        <v>9.2899999999999991</v>
      </c>
      <c r="AB132" s="86">
        <v>9.16</v>
      </c>
      <c r="AC132" s="86">
        <v>7.4</v>
      </c>
      <c r="AD132" s="87"/>
      <c r="AE132" s="73">
        <v>9.5</v>
      </c>
      <c r="AF132" s="74" t="str">
        <f t="shared" si="2"/>
        <v>No</v>
      </c>
    </row>
    <row r="133" spans="1:32" ht="12.75" x14ac:dyDescent="0.2">
      <c r="A133" s="75">
        <v>44325</v>
      </c>
      <c r="B133" s="54">
        <v>0.31944444444444448</v>
      </c>
      <c r="C133" s="228">
        <v>125</v>
      </c>
      <c r="D133" s="56">
        <v>10.26</v>
      </c>
      <c r="E133" s="229"/>
      <c r="F133" s="56"/>
      <c r="G133" s="59">
        <v>2212439</v>
      </c>
      <c r="H133" s="78">
        <v>125.24774365961798</v>
      </c>
      <c r="I133" s="79"/>
      <c r="J133" s="80"/>
      <c r="K133" s="79"/>
      <c r="L133" s="81"/>
      <c r="M133" s="59">
        <v>1760689875</v>
      </c>
      <c r="N133" s="78">
        <v>1064.1836734683764</v>
      </c>
      <c r="O133" s="82"/>
      <c r="P133" s="59">
        <v>977</v>
      </c>
      <c r="Q133" s="83">
        <v>3909576250</v>
      </c>
      <c r="R133" s="84">
        <v>897.14285714200457</v>
      </c>
      <c r="S133" s="59">
        <v>893</v>
      </c>
      <c r="T133" s="85">
        <v>5413.7400000000007</v>
      </c>
      <c r="U133" s="85">
        <v>5418.1</v>
      </c>
      <c r="V133" s="85">
        <v>9.14</v>
      </c>
      <c r="W133" s="56">
        <v>8.9700000000000006</v>
      </c>
      <c r="X133" s="56">
        <v>9.5500000000000007</v>
      </c>
      <c r="Y133" s="56">
        <v>9.52</v>
      </c>
      <c r="Z133" s="56">
        <v>9.49</v>
      </c>
      <c r="AA133" s="56">
        <v>9.39</v>
      </c>
      <c r="AB133" s="86">
        <v>9.27</v>
      </c>
      <c r="AC133" s="86">
        <v>7.45</v>
      </c>
      <c r="AD133" s="87"/>
      <c r="AE133" s="73">
        <v>9.5</v>
      </c>
      <c r="AF133" s="74" t="str">
        <f t="shared" si="2"/>
        <v>No</v>
      </c>
    </row>
    <row r="134" spans="1:32" ht="12.75" x14ac:dyDescent="0.2">
      <c r="A134" s="53">
        <v>44326</v>
      </c>
      <c r="B134" s="54">
        <v>0.30972222222222223</v>
      </c>
      <c r="C134" s="228">
        <v>125</v>
      </c>
      <c r="D134" s="56">
        <v>10.26</v>
      </c>
      <c r="E134" s="229"/>
      <c r="F134" s="56"/>
      <c r="G134" s="59">
        <v>2213146</v>
      </c>
      <c r="H134" s="78">
        <v>125.05813733024092</v>
      </c>
      <c r="I134" s="79"/>
      <c r="J134" s="80"/>
      <c r="K134" s="79"/>
      <c r="L134" s="81"/>
      <c r="M134" s="59">
        <v>1762183500</v>
      </c>
      <c r="N134" s="78">
        <v>1047.4228611528065</v>
      </c>
      <c r="O134" s="82"/>
      <c r="P134" s="59">
        <v>859</v>
      </c>
      <c r="Q134" s="83">
        <v>3910825000</v>
      </c>
      <c r="R134" s="84">
        <v>875.70126227437743</v>
      </c>
      <c r="S134" s="59">
        <v>859</v>
      </c>
      <c r="T134" s="85">
        <v>5413.7000000000007</v>
      </c>
      <c r="U134" s="85">
        <v>5418.06</v>
      </c>
      <c r="V134" s="85">
        <v>9.26</v>
      </c>
      <c r="W134" s="56">
        <v>9.07</v>
      </c>
      <c r="X134" s="56">
        <v>9.57</v>
      </c>
      <c r="Y134" s="56">
        <v>9.6</v>
      </c>
      <c r="Z134" s="56">
        <v>9.5299999999999994</v>
      </c>
      <c r="AA134" s="56">
        <v>9.4499999999999993</v>
      </c>
      <c r="AB134" s="86">
        <v>9.33</v>
      </c>
      <c r="AC134" s="86">
        <v>7.49</v>
      </c>
      <c r="AD134" s="87"/>
      <c r="AE134" s="73">
        <v>9.5</v>
      </c>
      <c r="AF134" s="74" t="str">
        <f t="shared" si="2"/>
        <v>No</v>
      </c>
    </row>
    <row r="135" spans="1:32" ht="12.75" x14ac:dyDescent="0.2">
      <c r="A135" s="75">
        <v>44327</v>
      </c>
      <c r="B135" s="54">
        <v>0.32291666666666669</v>
      </c>
      <c r="C135" s="228">
        <v>125</v>
      </c>
      <c r="D135" s="56">
        <v>10.27</v>
      </c>
      <c r="E135" s="229"/>
      <c r="F135" s="56"/>
      <c r="G135" s="59">
        <v>2213874</v>
      </c>
      <c r="H135" s="78">
        <v>125.28133985639541</v>
      </c>
      <c r="I135" s="79"/>
      <c r="J135" s="80"/>
      <c r="K135" s="79"/>
      <c r="L135" s="81"/>
      <c r="M135" s="59">
        <v>1763718750</v>
      </c>
      <c r="N135" s="78">
        <v>1052.2618231672241</v>
      </c>
      <c r="O135" s="82"/>
      <c r="P135" s="59">
        <v>994</v>
      </c>
      <c r="Q135" s="83">
        <v>3912086250</v>
      </c>
      <c r="R135" s="84">
        <v>864.46196024729613</v>
      </c>
      <c r="S135" s="59">
        <v>871</v>
      </c>
      <c r="T135" s="85">
        <v>5413.71</v>
      </c>
      <c r="U135" s="85">
        <v>5418.07</v>
      </c>
      <c r="V135" s="85">
        <v>9.24</v>
      </c>
      <c r="W135" s="56">
        <v>9.0399999999999991</v>
      </c>
      <c r="X135" s="56">
        <v>9.56</v>
      </c>
      <c r="Y135" s="56">
        <v>9.58</v>
      </c>
      <c r="Z135" s="56">
        <v>9.48</v>
      </c>
      <c r="AA135" s="56">
        <v>9.4499999999999993</v>
      </c>
      <c r="AB135" s="86">
        <v>9.33</v>
      </c>
      <c r="AC135" s="86">
        <v>7.42</v>
      </c>
      <c r="AD135" s="87"/>
      <c r="AE135" s="73">
        <v>9.5</v>
      </c>
      <c r="AF135" s="74" t="str">
        <f t="shared" si="2"/>
        <v>No</v>
      </c>
    </row>
    <row r="136" spans="1:32" ht="12.75" x14ac:dyDescent="0.2">
      <c r="A136" s="53">
        <v>44328</v>
      </c>
      <c r="B136" s="54">
        <v>0.50694444444444442</v>
      </c>
      <c r="C136" s="228">
        <v>125</v>
      </c>
      <c r="D136" s="56">
        <v>10.09</v>
      </c>
      <c r="E136" s="229"/>
      <c r="F136" s="56"/>
      <c r="G136" s="59">
        <v>2214691</v>
      </c>
      <c r="H136" s="78">
        <v>125.45890587395679</v>
      </c>
      <c r="I136" s="79"/>
      <c r="J136" s="80"/>
      <c r="K136" s="79"/>
      <c r="L136" s="81"/>
      <c r="M136" s="59">
        <v>1765439250</v>
      </c>
      <c r="N136" s="78">
        <v>1009.0909090881531</v>
      </c>
      <c r="O136" s="82"/>
      <c r="P136" s="59">
        <v>1096</v>
      </c>
      <c r="Q136" s="83">
        <v>3913510250</v>
      </c>
      <c r="R136" s="84">
        <v>835.19061583349605</v>
      </c>
      <c r="S136" s="59">
        <v>828</v>
      </c>
      <c r="T136" s="85">
        <v>5413.83</v>
      </c>
      <c r="U136" s="85">
        <v>5418.19</v>
      </c>
      <c r="V136" s="85">
        <v>9.27</v>
      </c>
      <c r="W136" s="56">
        <v>9.06</v>
      </c>
      <c r="X136" s="56">
        <v>9.51</v>
      </c>
      <c r="Y136" s="56">
        <v>9.5500000000000007</v>
      </c>
      <c r="Z136" s="56">
        <v>9.43</v>
      </c>
      <c r="AA136" s="56">
        <v>9.4</v>
      </c>
      <c r="AB136" s="86">
        <v>9.2799999999999994</v>
      </c>
      <c r="AC136" s="86">
        <v>7.49</v>
      </c>
      <c r="AD136" s="87"/>
      <c r="AE136" s="73">
        <v>9.5</v>
      </c>
      <c r="AF136" s="74" t="str">
        <f t="shared" si="2"/>
        <v>No</v>
      </c>
    </row>
    <row r="137" spans="1:32" ht="12.75" x14ac:dyDescent="0.2">
      <c r="A137" s="75">
        <v>44329</v>
      </c>
      <c r="B137" s="54">
        <v>0.46527777777777773</v>
      </c>
      <c r="C137" s="228">
        <v>125</v>
      </c>
      <c r="D137" s="56">
        <v>10.199999999999999</v>
      </c>
      <c r="E137" s="229"/>
      <c r="F137" s="56"/>
      <c r="G137" s="59">
        <v>2215354</v>
      </c>
      <c r="H137" s="78">
        <v>125.11794678241178</v>
      </c>
      <c r="I137" s="79"/>
      <c r="J137" s="80"/>
      <c r="K137" s="79"/>
      <c r="L137" s="81"/>
      <c r="M137" s="59">
        <v>1766839250</v>
      </c>
      <c r="N137" s="78">
        <v>1014.492753620621</v>
      </c>
      <c r="O137" s="82"/>
      <c r="P137" s="59">
        <v>1083</v>
      </c>
      <c r="Q137" s="83">
        <v>3914673500</v>
      </c>
      <c r="R137" s="84">
        <v>842.93478260656241</v>
      </c>
      <c r="S137" s="59">
        <v>848</v>
      </c>
      <c r="T137" s="85">
        <v>5413.8600000000006</v>
      </c>
      <c r="U137" s="85">
        <v>5418.22</v>
      </c>
      <c r="V137" s="85">
        <v>9.2899999999999991</v>
      </c>
      <c r="W137" s="56">
        <v>9.06</v>
      </c>
      <c r="X137" s="56">
        <v>9.5</v>
      </c>
      <c r="Y137" s="56">
        <v>9.51</v>
      </c>
      <c r="Z137" s="56">
        <v>9.31</v>
      </c>
      <c r="AA137" s="56">
        <v>9.3000000000000007</v>
      </c>
      <c r="AB137" s="86">
        <v>9.15</v>
      </c>
      <c r="AC137" s="86">
        <v>7.47</v>
      </c>
      <c r="AD137" s="87"/>
      <c r="AE137" s="73">
        <v>9.5</v>
      </c>
      <c r="AF137" s="74" t="str">
        <f t="shared" si="2"/>
        <v>No</v>
      </c>
    </row>
    <row r="138" spans="1:32" ht="12.75" x14ac:dyDescent="0.2">
      <c r="A138" s="53">
        <v>44330</v>
      </c>
      <c r="B138" s="54">
        <v>0.34722222222222227</v>
      </c>
      <c r="C138" s="228">
        <v>125</v>
      </c>
      <c r="D138" s="56">
        <v>10.14</v>
      </c>
      <c r="E138" s="229"/>
      <c r="F138" s="56"/>
      <c r="G138" s="59">
        <v>2215922</v>
      </c>
      <c r="H138" s="78">
        <v>125.42085265202724</v>
      </c>
      <c r="I138" s="79"/>
      <c r="J138" s="80"/>
      <c r="K138" s="79"/>
      <c r="L138" s="81"/>
      <c r="M138" s="59">
        <v>1768035750</v>
      </c>
      <c r="N138" s="78">
        <v>942.12598425887734</v>
      </c>
      <c r="O138" s="82"/>
      <c r="P138" s="59">
        <v>996</v>
      </c>
      <c r="Q138" s="83">
        <v>3915692000</v>
      </c>
      <c r="R138" s="84">
        <v>801.9685039428889</v>
      </c>
      <c r="S138" s="59">
        <v>786</v>
      </c>
      <c r="T138" s="85">
        <v>5414.1100000000006</v>
      </c>
      <c r="U138" s="85">
        <v>5418.47</v>
      </c>
      <c r="V138" s="85">
        <v>9.2799999999999994</v>
      </c>
      <c r="W138" s="56">
        <v>9.1</v>
      </c>
      <c r="X138" s="56">
        <v>9.52</v>
      </c>
      <c r="Y138" s="56">
        <v>9.52</v>
      </c>
      <c r="Z138" s="56">
        <v>9.39</v>
      </c>
      <c r="AA138" s="56">
        <v>9.36</v>
      </c>
      <c r="AB138" s="86">
        <v>9.2899999999999991</v>
      </c>
      <c r="AC138" s="86">
        <v>7.45</v>
      </c>
      <c r="AD138" s="87"/>
      <c r="AE138" s="73">
        <v>9.5</v>
      </c>
      <c r="AF138" s="74" t="str">
        <f t="shared" si="2"/>
        <v>No</v>
      </c>
    </row>
    <row r="139" spans="1:32" ht="12.75" x14ac:dyDescent="0.2">
      <c r="A139" s="75">
        <v>44331</v>
      </c>
      <c r="B139" s="54">
        <v>0.35625000000000001</v>
      </c>
      <c r="C139" s="228">
        <v>125</v>
      </c>
      <c r="D139" s="56">
        <v>10.15</v>
      </c>
      <c r="E139" s="229"/>
      <c r="F139" s="56"/>
      <c r="G139" s="59">
        <v>2216616</v>
      </c>
      <c r="H139" s="78">
        <v>125.36046496268709</v>
      </c>
      <c r="I139" s="79"/>
      <c r="J139" s="80"/>
      <c r="K139" s="79"/>
      <c r="L139" s="81"/>
      <c r="M139" s="59">
        <v>1769498375</v>
      </c>
      <c r="N139" s="78">
        <v>1006.624225739526</v>
      </c>
      <c r="O139" s="82"/>
      <c r="P139" s="59">
        <v>1022</v>
      </c>
      <c r="Q139" s="83">
        <v>3916884750</v>
      </c>
      <c r="R139" s="84">
        <v>820.88781830668802</v>
      </c>
      <c r="S139" s="59">
        <v>839</v>
      </c>
      <c r="T139" s="85">
        <v>5414.1</v>
      </c>
      <c r="U139" s="85">
        <v>5418.46</v>
      </c>
      <c r="V139" s="85">
        <v>9.32</v>
      </c>
      <c r="W139" s="56">
        <v>9.16</v>
      </c>
      <c r="X139" s="56">
        <v>9.5299999999999994</v>
      </c>
      <c r="Y139" s="56">
        <v>9.5399999999999991</v>
      </c>
      <c r="Z139" s="56">
        <v>9.41</v>
      </c>
      <c r="AA139" s="56">
        <v>9.3800000000000008</v>
      </c>
      <c r="AB139" s="86">
        <v>9.2899999999999991</v>
      </c>
      <c r="AC139" s="86">
        <v>7.49</v>
      </c>
      <c r="AD139" s="87"/>
      <c r="AE139" s="73">
        <v>9.5</v>
      </c>
      <c r="AF139" s="74" t="str">
        <f t="shared" si="2"/>
        <v>No</v>
      </c>
    </row>
    <row r="140" spans="1:32" ht="12.75" x14ac:dyDescent="0.2">
      <c r="A140" s="53">
        <v>44332</v>
      </c>
      <c r="B140" s="54">
        <v>0.37152777777777773</v>
      </c>
      <c r="C140" s="228">
        <v>125</v>
      </c>
      <c r="D140" s="56">
        <v>10.210000000000001</v>
      </c>
      <c r="E140" s="229"/>
      <c r="F140" s="56"/>
      <c r="G140" s="59">
        <v>2217305</v>
      </c>
      <c r="H140" s="78">
        <v>125.51928709052805</v>
      </c>
      <c r="I140" s="79"/>
      <c r="J140" s="80"/>
      <c r="K140" s="79"/>
      <c r="L140" s="81"/>
      <c r="M140" s="59">
        <v>1770948625</v>
      </c>
      <c r="N140" s="78">
        <v>991.96306428948253</v>
      </c>
      <c r="O140" s="82"/>
      <c r="P140" s="59">
        <v>967</v>
      </c>
      <c r="Q140" s="83">
        <v>3918105000</v>
      </c>
      <c r="R140" s="84">
        <v>834.64432284036627</v>
      </c>
      <c r="S140" s="59">
        <v>830</v>
      </c>
      <c r="T140" s="85">
        <v>5414.1100000000006</v>
      </c>
      <c r="U140" s="85">
        <v>5418.47</v>
      </c>
      <c r="V140" s="85">
        <v>9.31</v>
      </c>
      <c r="W140" s="56">
        <v>9.17</v>
      </c>
      <c r="X140" s="56">
        <v>9.5399999999999991</v>
      </c>
      <c r="Y140" s="56">
        <v>9.5500000000000007</v>
      </c>
      <c r="Z140" s="56">
        <v>9.4499999999999993</v>
      </c>
      <c r="AA140" s="56">
        <v>9.39</v>
      </c>
      <c r="AB140" s="86">
        <v>9.3000000000000007</v>
      </c>
      <c r="AC140" s="86">
        <v>7.43</v>
      </c>
      <c r="AD140" s="87"/>
      <c r="AE140" s="73">
        <v>9.5</v>
      </c>
      <c r="AF140" s="74" t="str">
        <f t="shared" si="2"/>
        <v>No</v>
      </c>
    </row>
    <row r="141" spans="1:32" ht="38.25" x14ac:dyDescent="0.2">
      <c r="A141" s="75">
        <v>44333</v>
      </c>
      <c r="B141" s="54">
        <v>0.39583333333333331</v>
      </c>
      <c r="C141" s="228">
        <v>125</v>
      </c>
      <c r="D141" s="56">
        <v>10.16</v>
      </c>
      <c r="E141" s="229"/>
      <c r="F141" s="56"/>
      <c r="G141" s="59">
        <v>2217996</v>
      </c>
      <c r="H141" s="78">
        <v>125.24671824937352</v>
      </c>
      <c r="I141" s="79"/>
      <c r="J141" s="80"/>
      <c r="K141" s="79"/>
      <c r="L141" s="81"/>
      <c r="M141" s="59">
        <v>1772406250</v>
      </c>
      <c r="N141" s="78">
        <v>988.22033898383086</v>
      </c>
      <c r="O141" s="82"/>
      <c r="P141" s="59">
        <v>959</v>
      </c>
      <c r="Q141" s="83">
        <v>3919313000</v>
      </c>
      <c r="R141" s="84">
        <v>818.98305084810397</v>
      </c>
      <c r="S141" s="59">
        <v>820</v>
      </c>
      <c r="T141" s="85">
        <v>5414.1100000000006</v>
      </c>
      <c r="U141" s="85">
        <v>5418.47</v>
      </c>
      <c r="V141" s="85">
        <v>9.3000000000000007</v>
      </c>
      <c r="W141" s="56">
        <v>9.15</v>
      </c>
      <c r="X141" s="56">
        <v>9.48</v>
      </c>
      <c r="Y141" s="56">
        <v>9.48</v>
      </c>
      <c r="Z141" s="56">
        <v>9.3699999999999992</v>
      </c>
      <c r="AA141" s="56">
        <v>9.31</v>
      </c>
      <c r="AB141" s="86">
        <v>9.27</v>
      </c>
      <c r="AC141" s="86">
        <v>7.44</v>
      </c>
      <c r="AD141" s="235" t="s">
        <v>333</v>
      </c>
      <c r="AE141" s="73">
        <v>9.5</v>
      </c>
      <c r="AF141" s="74" t="str">
        <f t="shared" si="2"/>
        <v>No</v>
      </c>
    </row>
    <row r="142" spans="1:32" ht="12.75" x14ac:dyDescent="0.2">
      <c r="A142" s="53">
        <v>44334</v>
      </c>
      <c r="B142" s="54">
        <v>0.3611111111111111</v>
      </c>
      <c r="C142" s="228">
        <v>130</v>
      </c>
      <c r="D142" s="56">
        <v>10.039999999999999</v>
      </c>
      <c r="E142" s="229"/>
      <c r="F142" s="56"/>
      <c r="G142" s="59">
        <v>2218616</v>
      </c>
      <c r="H142" s="78">
        <v>131.06980709219783</v>
      </c>
      <c r="I142" s="79"/>
      <c r="J142" s="80"/>
      <c r="K142" s="79"/>
      <c r="L142" s="81"/>
      <c r="M142" s="59">
        <v>1773656000</v>
      </c>
      <c r="N142" s="78">
        <v>899.10071942822549</v>
      </c>
      <c r="O142" s="82"/>
      <c r="P142" s="59">
        <v>779</v>
      </c>
      <c r="Q142" s="83">
        <v>3920389500</v>
      </c>
      <c r="R142" s="84">
        <v>774.46043165791934</v>
      </c>
      <c r="S142" s="59">
        <v>733</v>
      </c>
      <c r="T142" s="85">
        <v>5413.87</v>
      </c>
      <c r="U142" s="85">
        <v>5418.23</v>
      </c>
      <c r="V142" s="85">
        <v>9.32</v>
      </c>
      <c r="W142" s="56">
        <v>9.15</v>
      </c>
      <c r="X142" s="56">
        <v>9.5</v>
      </c>
      <c r="Y142" s="56">
        <v>9.49</v>
      </c>
      <c r="Z142" s="56">
        <v>9.33</v>
      </c>
      <c r="AA142" s="56">
        <v>9.3000000000000007</v>
      </c>
      <c r="AB142" s="86">
        <v>9.2899999999999991</v>
      </c>
      <c r="AC142" s="86">
        <v>7.43</v>
      </c>
      <c r="AD142" s="87"/>
      <c r="AE142" s="73">
        <v>9.5</v>
      </c>
      <c r="AF142" s="74" t="str">
        <f t="shared" si="2"/>
        <v>No</v>
      </c>
    </row>
    <row r="143" spans="1:32" ht="12.75" x14ac:dyDescent="0.2">
      <c r="A143" s="75">
        <v>44335</v>
      </c>
      <c r="B143" s="54">
        <v>0.33333333333333331</v>
      </c>
      <c r="C143" s="228">
        <v>130</v>
      </c>
      <c r="D143" s="56">
        <v>10.199999999999999</v>
      </c>
      <c r="E143" s="229"/>
      <c r="F143" s="56"/>
      <c r="G143" s="59">
        <v>2219212</v>
      </c>
      <c r="H143" s="78">
        <v>130.39119957852577</v>
      </c>
      <c r="I143" s="79"/>
      <c r="J143" s="80"/>
      <c r="K143" s="79"/>
      <c r="L143" s="81"/>
      <c r="M143" s="59">
        <v>1774863625</v>
      </c>
      <c r="N143" s="78">
        <v>862.5892857106993</v>
      </c>
      <c r="O143" s="82"/>
      <c r="P143" s="59">
        <v>785</v>
      </c>
      <c r="Q143" s="83">
        <v>3921347000</v>
      </c>
      <c r="R143" s="84">
        <v>683.92857142572791</v>
      </c>
      <c r="S143" s="59">
        <v>691</v>
      </c>
      <c r="T143" s="85">
        <v>5413.9100000000008</v>
      </c>
      <c r="U143" s="85">
        <v>5418.27</v>
      </c>
      <c r="V143" s="85">
        <v>9.2799999999999994</v>
      </c>
      <c r="W143" s="56">
        <v>9.15</v>
      </c>
      <c r="X143" s="56">
        <v>9.5399999999999991</v>
      </c>
      <c r="Y143" s="56">
        <v>9.51</v>
      </c>
      <c r="Z143" s="56">
        <v>9.32</v>
      </c>
      <c r="AA143" s="56">
        <v>9.2899999999999991</v>
      </c>
      <c r="AB143" s="86">
        <v>9.31</v>
      </c>
      <c r="AC143" s="86">
        <v>7.43</v>
      </c>
      <c r="AD143" s="87"/>
      <c r="AE143" s="73">
        <v>9.5</v>
      </c>
      <c r="AF143" s="74" t="str">
        <f t="shared" si="2"/>
        <v>No</v>
      </c>
    </row>
    <row r="144" spans="1:32" ht="12.75" x14ac:dyDescent="0.2">
      <c r="A144" s="53">
        <v>44336</v>
      </c>
      <c r="B144" s="54">
        <v>0.3576388888888889</v>
      </c>
      <c r="C144" s="228">
        <v>130</v>
      </c>
      <c r="D144" s="56">
        <v>10.26</v>
      </c>
      <c r="E144" s="229"/>
      <c r="F144" s="56"/>
      <c r="G144" s="59">
        <v>2219857</v>
      </c>
      <c r="H144" s="78">
        <v>129.46591546327346</v>
      </c>
      <c r="I144" s="79"/>
      <c r="J144" s="80"/>
      <c r="K144" s="79"/>
      <c r="L144" s="81"/>
      <c r="M144" s="59">
        <v>1776179875</v>
      </c>
      <c r="N144" s="78">
        <v>892.37288135663653</v>
      </c>
      <c r="O144" s="82"/>
      <c r="P144" s="59">
        <v>1487</v>
      </c>
      <c r="Q144" s="83">
        <v>3922349750</v>
      </c>
      <c r="R144" s="84">
        <v>679.83050847511288</v>
      </c>
      <c r="S144" s="59">
        <v>744</v>
      </c>
      <c r="T144" s="85">
        <v>5414.1100000000006</v>
      </c>
      <c r="U144" s="85">
        <v>5418.47</v>
      </c>
      <c r="V144" s="85">
        <v>9.25</v>
      </c>
      <c r="W144" s="56">
        <v>9.1300000000000008</v>
      </c>
      <c r="X144" s="56">
        <v>9.59</v>
      </c>
      <c r="Y144" s="56">
        <v>9.5399999999999991</v>
      </c>
      <c r="Z144" s="56">
        <v>9.33</v>
      </c>
      <c r="AA144" s="56">
        <v>9.27</v>
      </c>
      <c r="AB144" s="86">
        <v>9.24</v>
      </c>
      <c r="AC144" s="86">
        <v>7.5</v>
      </c>
      <c r="AD144" s="87" t="s">
        <v>334</v>
      </c>
      <c r="AE144" s="73">
        <v>9.5</v>
      </c>
      <c r="AF144" s="74" t="str">
        <f t="shared" si="2"/>
        <v>No</v>
      </c>
    </row>
    <row r="145" spans="1:32" ht="12.75" x14ac:dyDescent="0.2">
      <c r="A145" s="75">
        <v>44337</v>
      </c>
      <c r="B145" s="54">
        <v>0.4201388888888889</v>
      </c>
      <c r="C145" s="228">
        <v>130</v>
      </c>
      <c r="D145" s="56">
        <v>10.35</v>
      </c>
      <c r="E145" s="229"/>
      <c r="F145" s="56"/>
      <c r="G145" s="59">
        <v>2220645</v>
      </c>
      <c r="H145" s="78">
        <v>130.57795347435436</v>
      </c>
      <c r="I145" s="79"/>
      <c r="J145" s="80"/>
      <c r="K145" s="79"/>
      <c r="L145" s="81"/>
      <c r="M145" s="59">
        <v>1777774250</v>
      </c>
      <c r="N145" s="78">
        <v>1042.0751633986929</v>
      </c>
      <c r="O145" s="82"/>
      <c r="P145" s="59">
        <v>1800</v>
      </c>
      <c r="Q145" s="83">
        <v>3923641750</v>
      </c>
      <c r="R145" s="84">
        <v>844.44444444444446</v>
      </c>
      <c r="S145" s="59">
        <v>874</v>
      </c>
      <c r="T145" s="85">
        <v>5413.83</v>
      </c>
      <c r="U145" s="85">
        <v>5418.19</v>
      </c>
      <c r="V145" s="85">
        <v>9.32</v>
      </c>
      <c r="W145" s="56">
        <v>9.19</v>
      </c>
      <c r="X145" s="56">
        <v>9.6999999999999993</v>
      </c>
      <c r="Y145" s="56">
        <v>9.6300000000000008</v>
      </c>
      <c r="Z145" s="56">
        <v>9.41</v>
      </c>
      <c r="AA145" s="56">
        <v>9.33</v>
      </c>
      <c r="AB145" s="86">
        <v>9.33</v>
      </c>
      <c r="AC145" s="86">
        <v>7.42</v>
      </c>
      <c r="AD145" s="87"/>
      <c r="AE145" s="73">
        <v>9.5</v>
      </c>
      <c r="AF145" s="74" t="str">
        <f t="shared" si="2"/>
        <v>No</v>
      </c>
    </row>
    <row r="146" spans="1:32" ht="12.75" x14ac:dyDescent="0.2">
      <c r="A146" s="53">
        <v>44338</v>
      </c>
      <c r="B146" s="54">
        <v>0.3888888888888889</v>
      </c>
      <c r="C146" s="228">
        <v>130</v>
      </c>
      <c r="D146" s="56">
        <v>10.4</v>
      </c>
      <c r="E146" s="229"/>
      <c r="F146" s="56"/>
      <c r="G146" s="59">
        <v>2221441</v>
      </c>
      <c r="H146" s="78">
        <v>129.94752817578913</v>
      </c>
      <c r="I146" s="79"/>
      <c r="J146" s="80"/>
      <c r="K146" s="79"/>
      <c r="L146" s="81"/>
      <c r="M146" s="59">
        <v>1779392625</v>
      </c>
      <c r="N146" s="78">
        <v>1160.1254480286739</v>
      </c>
      <c r="O146" s="82"/>
      <c r="P146" s="59">
        <v>1261</v>
      </c>
      <c r="Q146" s="83">
        <v>3925052750</v>
      </c>
      <c r="R146" s="84">
        <v>1011.4695340501792</v>
      </c>
      <c r="S146" s="59">
        <v>1047</v>
      </c>
      <c r="T146" s="85">
        <v>5413.9100000000008</v>
      </c>
      <c r="U146" s="85">
        <v>5418.27</v>
      </c>
      <c r="V146" s="85">
        <v>9.2799999999999994</v>
      </c>
      <c r="W146" s="56">
        <v>9.18</v>
      </c>
      <c r="X146" s="56">
        <v>9.76</v>
      </c>
      <c r="Y146" s="56">
        <v>9.6999999999999993</v>
      </c>
      <c r="Z146" s="56">
        <v>9.58</v>
      </c>
      <c r="AA146" s="56">
        <v>9.4600000000000009</v>
      </c>
      <c r="AB146" s="86">
        <v>9.3800000000000008</v>
      </c>
      <c r="AC146" s="86">
        <v>7.49</v>
      </c>
      <c r="AD146" s="87" t="s">
        <v>335</v>
      </c>
      <c r="AE146" s="73">
        <v>9.5</v>
      </c>
      <c r="AF146" s="74" t="str">
        <f t="shared" si="2"/>
        <v>No</v>
      </c>
    </row>
    <row r="147" spans="1:32" ht="12.75" x14ac:dyDescent="0.2">
      <c r="A147" s="75">
        <v>44339</v>
      </c>
      <c r="B147" s="54">
        <v>0.35416666666666669</v>
      </c>
      <c r="C147" s="228">
        <v>125</v>
      </c>
      <c r="D147" s="56">
        <v>10.32</v>
      </c>
      <c r="E147" s="229"/>
      <c r="F147" s="56"/>
      <c r="G147" s="59">
        <v>2222200</v>
      </c>
      <c r="H147" s="78">
        <v>125.67389053518512</v>
      </c>
      <c r="I147" s="79"/>
      <c r="J147" s="80"/>
      <c r="K147" s="79"/>
      <c r="L147" s="81"/>
      <c r="M147" s="59">
        <v>1780988250</v>
      </c>
      <c r="N147" s="78">
        <v>1147.931654681066</v>
      </c>
      <c r="O147" s="82"/>
      <c r="P147" s="59">
        <v>1258</v>
      </c>
      <c r="Q147" s="83">
        <v>3926476750</v>
      </c>
      <c r="R147" s="84">
        <v>1024.4604316589664</v>
      </c>
      <c r="S147" s="59">
        <v>1011</v>
      </c>
      <c r="T147" s="85">
        <v>5413.93</v>
      </c>
      <c r="U147" s="85">
        <v>5418.29</v>
      </c>
      <c r="V147" s="85">
        <v>9.3699999999999992</v>
      </c>
      <c r="W147" s="56">
        <v>9.2799999999999994</v>
      </c>
      <c r="X147" s="56">
        <v>9.75</v>
      </c>
      <c r="Y147" s="56">
        <v>9.73</v>
      </c>
      <c r="Z147" s="56">
        <v>9.58</v>
      </c>
      <c r="AA147" s="56">
        <v>9.5</v>
      </c>
      <c r="AB147" s="86">
        <v>9.41</v>
      </c>
      <c r="AC147" s="86">
        <v>7.55</v>
      </c>
      <c r="AD147" s="87"/>
      <c r="AE147" s="73">
        <v>9.5</v>
      </c>
      <c r="AF147" s="74" t="str">
        <f t="shared" si="2"/>
        <v>No</v>
      </c>
    </row>
    <row r="148" spans="1:32" ht="12.75" x14ac:dyDescent="0.2">
      <c r="A148" s="53">
        <v>44340</v>
      </c>
      <c r="B148" s="54">
        <v>0.40277777777777773</v>
      </c>
      <c r="C148" s="228">
        <v>130</v>
      </c>
      <c r="D148" s="56">
        <v>10.37</v>
      </c>
      <c r="E148" s="229"/>
      <c r="F148" s="56"/>
      <c r="G148" s="59">
        <v>2223044</v>
      </c>
      <c r="H148" s="78">
        <v>125.62561631346865</v>
      </c>
      <c r="I148" s="79"/>
      <c r="J148" s="80"/>
      <c r="K148" s="79"/>
      <c r="L148" s="81"/>
      <c r="M148" s="59">
        <v>1782763250</v>
      </c>
      <c r="N148" s="78">
        <v>1175.496688735378</v>
      </c>
      <c r="O148" s="82"/>
      <c r="P148" s="59">
        <v>777</v>
      </c>
      <c r="Q148" s="83">
        <v>3928083250</v>
      </c>
      <c r="R148" s="84">
        <v>1063.9072847624702</v>
      </c>
      <c r="S148" s="59">
        <v>1067</v>
      </c>
      <c r="T148" s="85">
        <v>5413.83</v>
      </c>
      <c r="U148" s="85">
        <v>5418.19</v>
      </c>
      <c r="V148" s="85">
        <v>9.4499999999999993</v>
      </c>
      <c r="W148" s="56">
        <v>9.23</v>
      </c>
      <c r="X148" s="56">
        <v>9.75</v>
      </c>
      <c r="Y148" s="56">
        <v>9.75</v>
      </c>
      <c r="Z148" s="56">
        <v>9.65</v>
      </c>
      <c r="AA148" s="56">
        <v>9.52</v>
      </c>
      <c r="AB148" s="86">
        <v>9.27</v>
      </c>
      <c r="AC148" s="86">
        <v>7.41</v>
      </c>
      <c r="AD148" s="87" t="s">
        <v>336</v>
      </c>
      <c r="AE148" s="73">
        <v>9.5</v>
      </c>
      <c r="AF148" s="74" t="str">
        <f t="shared" si="2"/>
        <v>No</v>
      </c>
    </row>
    <row r="149" spans="1:32" ht="12.75" x14ac:dyDescent="0.2">
      <c r="A149" s="75">
        <v>44341</v>
      </c>
      <c r="B149" s="54">
        <v>0.34722222222222227</v>
      </c>
      <c r="C149" s="228">
        <v>130</v>
      </c>
      <c r="D149" s="56">
        <v>10.31</v>
      </c>
      <c r="E149" s="229"/>
      <c r="F149" s="56"/>
      <c r="G149" s="59">
        <v>2223733</v>
      </c>
      <c r="H149" s="78">
        <v>130.44381662704285</v>
      </c>
      <c r="I149" s="79"/>
      <c r="J149" s="80"/>
      <c r="K149" s="79"/>
      <c r="L149" s="81"/>
      <c r="M149" s="59">
        <v>1784158750</v>
      </c>
      <c r="N149" s="78">
        <v>1026.1029411834973</v>
      </c>
      <c r="O149" s="82"/>
      <c r="P149" s="59">
        <v>784</v>
      </c>
      <c r="Q149" s="83">
        <v>3929312750</v>
      </c>
      <c r="R149" s="84">
        <v>904.04411765324971</v>
      </c>
      <c r="S149" s="59">
        <v>918</v>
      </c>
      <c r="T149" s="85">
        <v>5414</v>
      </c>
      <c r="U149" s="85">
        <v>5418.36</v>
      </c>
      <c r="V149" s="85">
        <v>9.52</v>
      </c>
      <c r="W149" s="56">
        <v>9.32</v>
      </c>
      <c r="X149" s="56">
        <v>9.69</v>
      </c>
      <c r="Y149" s="56">
        <v>9.69</v>
      </c>
      <c r="Z149" s="56">
        <v>9.5299999999999994</v>
      </c>
      <c r="AA149" s="56">
        <v>9.51</v>
      </c>
      <c r="AB149" s="86">
        <v>9.4499999999999993</v>
      </c>
      <c r="AC149" s="86">
        <v>7.48</v>
      </c>
      <c r="AD149" s="87"/>
      <c r="AE149" s="73">
        <v>9.5</v>
      </c>
      <c r="AF149" s="74" t="str">
        <f t="shared" si="2"/>
        <v>No</v>
      </c>
    </row>
    <row r="150" spans="1:32" ht="12.75" x14ac:dyDescent="0.2">
      <c r="A150" s="53">
        <v>44342</v>
      </c>
      <c r="B150" s="54">
        <v>0.33333333333333331</v>
      </c>
      <c r="C150" s="228">
        <v>130</v>
      </c>
      <c r="D150" s="56">
        <v>10.4</v>
      </c>
      <c r="E150" s="229"/>
      <c r="F150" s="56"/>
      <c r="G150" s="59">
        <v>2224472</v>
      </c>
      <c r="H150" s="78">
        <v>130.09787488466247</v>
      </c>
      <c r="I150" s="79"/>
      <c r="J150" s="80"/>
      <c r="K150" s="79"/>
      <c r="L150" s="81"/>
      <c r="M150" s="59">
        <v>1785659500</v>
      </c>
      <c r="N150" s="78">
        <v>1056.8661971770334</v>
      </c>
      <c r="O150" s="82"/>
      <c r="P150" s="59">
        <v>793</v>
      </c>
      <c r="Q150" s="83">
        <v>3930602500</v>
      </c>
      <c r="R150" s="84">
        <v>908.27464788211159</v>
      </c>
      <c r="S150" s="59">
        <v>972</v>
      </c>
      <c r="T150" s="85">
        <v>5414.1100000000006</v>
      </c>
      <c r="U150" s="85">
        <v>5418.47</v>
      </c>
      <c r="V150" s="85">
        <v>9.4600000000000009</v>
      </c>
      <c r="W150" s="56">
        <v>9.31</v>
      </c>
      <c r="X150" s="56">
        <v>9.66</v>
      </c>
      <c r="Y150" s="56">
        <v>9.67</v>
      </c>
      <c r="Z150" s="56">
        <v>9.51</v>
      </c>
      <c r="AA150" s="56">
        <v>9.5</v>
      </c>
      <c r="AB150" s="86">
        <v>9.4</v>
      </c>
      <c r="AC150" s="86">
        <v>7.4</v>
      </c>
      <c r="AD150" s="87"/>
      <c r="AE150" s="73">
        <v>9.5</v>
      </c>
      <c r="AF150" s="74" t="str">
        <f t="shared" si="2"/>
        <v>No</v>
      </c>
    </row>
    <row r="151" spans="1:32" ht="12.75" x14ac:dyDescent="0.2">
      <c r="A151" s="75">
        <v>44343</v>
      </c>
      <c r="B151" s="54">
        <v>0.34375</v>
      </c>
      <c r="C151" s="228">
        <v>130</v>
      </c>
      <c r="D151" s="56">
        <v>10.42</v>
      </c>
      <c r="E151" s="229"/>
      <c r="F151" s="56"/>
      <c r="G151" s="59">
        <v>2225187</v>
      </c>
      <c r="H151" s="78">
        <v>130.48079206403048</v>
      </c>
      <c r="I151" s="79"/>
      <c r="J151" s="80"/>
      <c r="K151" s="79"/>
      <c r="L151" s="81"/>
      <c r="M151" s="59">
        <v>1787107250</v>
      </c>
      <c r="N151" s="78">
        <v>995.01718213297249</v>
      </c>
      <c r="O151" s="82"/>
      <c r="P151" s="59">
        <v>790</v>
      </c>
      <c r="Q151" s="83">
        <v>3931894250</v>
      </c>
      <c r="R151" s="84">
        <v>887.80068728735432</v>
      </c>
      <c r="S151" s="59">
        <v>906</v>
      </c>
      <c r="T151" s="85">
        <v>5413.97</v>
      </c>
      <c r="U151" s="85">
        <v>5418.33</v>
      </c>
      <c r="V151" s="85">
        <v>9.42</v>
      </c>
      <c r="W151" s="56">
        <v>9.33</v>
      </c>
      <c r="X151" s="56">
        <v>9.5</v>
      </c>
      <c r="Y151" s="56">
        <v>9.67</v>
      </c>
      <c r="Z151" s="56">
        <v>9.48</v>
      </c>
      <c r="AA151" s="56">
        <v>9.4600000000000009</v>
      </c>
      <c r="AB151" s="86">
        <v>9.4</v>
      </c>
      <c r="AC151" s="86">
        <v>7.33</v>
      </c>
      <c r="AD151" s="87" t="s">
        <v>337</v>
      </c>
      <c r="AE151" s="73">
        <v>9.5</v>
      </c>
      <c r="AF151" s="74" t="str">
        <f t="shared" si="2"/>
        <v>No</v>
      </c>
    </row>
    <row r="152" spans="1:32" ht="12.75" x14ac:dyDescent="0.2">
      <c r="A152" s="53">
        <v>44344</v>
      </c>
      <c r="B152" s="54">
        <v>0.375</v>
      </c>
      <c r="C152" s="228">
        <v>125</v>
      </c>
      <c r="D152" s="56">
        <v>10.23</v>
      </c>
      <c r="E152" s="229"/>
      <c r="F152" s="56"/>
      <c r="G152" s="59">
        <v>2225845</v>
      </c>
      <c r="H152" s="78">
        <v>129.80707226609266</v>
      </c>
      <c r="I152" s="79"/>
      <c r="J152" s="80"/>
      <c r="K152" s="79"/>
      <c r="L152" s="81"/>
      <c r="M152" s="59">
        <v>1788446500</v>
      </c>
      <c r="N152" s="78">
        <v>901.85185185185185</v>
      </c>
      <c r="O152" s="82"/>
      <c r="P152" s="59">
        <v>1059</v>
      </c>
      <c r="Q152" s="83">
        <v>3933115500</v>
      </c>
      <c r="R152" s="84">
        <v>822.3905723905724</v>
      </c>
      <c r="S152" s="59">
        <v>771</v>
      </c>
      <c r="T152" s="85">
        <v>5414.14</v>
      </c>
      <c r="U152" s="85">
        <v>5418.5</v>
      </c>
      <c r="V152" s="85">
        <v>9.5</v>
      </c>
      <c r="W152" s="56">
        <v>9.32</v>
      </c>
      <c r="X152" s="56">
        <v>9.7100000000000009</v>
      </c>
      <c r="Y152" s="56">
        <v>9.6999999999999993</v>
      </c>
      <c r="Z152" s="56">
        <v>9.4700000000000006</v>
      </c>
      <c r="AA152" s="56">
        <v>9.4600000000000009</v>
      </c>
      <c r="AB152" s="86">
        <v>9.41</v>
      </c>
      <c r="AC152" s="86">
        <v>7.44</v>
      </c>
      <c r="AD152" s="87"/>
      <c r="AE152" s="73">
        <v>9.5</v>
      </c>
      <c r="AF152" s="74" t="str">
        <f t="shared" si="2"/>
        <v>No</v>
      </c>
    </row>
    <row r="153" spans="1:32" ht="12.75" x14ac:dyDescent="0.2">
      <c r="A153" s="75">
        <v>44345</v>
      </c>
      <c r="B153" s="54">
        <v>0.2986111111111111</v>
      </c>
      <c r="C153" s="228">
        <v>125</v>
      </c>
      <c r="D153" s="56">
        <v>10.029999999999999</v>
      </c>
      <c r="E153" s="229"/>
      <c r="F153" s="56"/>
      <c r="G153" s="59">
        <v>2226537</v>
      </c>
      <c r="H153" s="78">
        <v>125.89220070982644</v>
      </c>
      <c r="I153" s="79"/>
      <c r="J153" s="80"/>
      <c r="K153" s="79"/>
      <c r="L153" s="81"/>
      <c r="M153" s="59">
        <v>1789898750</v>
      </c>
      <c r="N153" s="78">
        <v>1091.9172932349943</v>
      </c>
      <c r="O153" s="82"/>
      <c r="P153" s="59">
        <v>1086</v>
      </c>
      <c r="Q153" s="83">
        <v>3934213750</v>
      </c>
      <c r="R153" s="84">
        <v>825.75187970069373</v>
      </c>
      <c r="S153" s="59">
        <v>903</v>
      </c>
      <c r="T153" s="85">
        <v>5414.1500000000005</v>
      </c>
      <c r="U153" s="85">
        <v>5418.51</v>
      </c>
      <c r="V153" s="85">
        <v>9.3800000000000008</v>
      </c>
      <c r="W153" s="56">
        <v>9.2200000000000006</v>
      </c>
      <c r="X153" s="56">
        <v>9.61</v>
      </c>
      <c r="Y153" s="56">
        <v>9.58</v>
      </c>
      <c r="Z153" s="56">
        <v>9.36</v>
      </c>
      <c r="AA153" s="56">
        <v>9.33</v>
      </c>
      <c r="AB153" s="86">
        <v>9.2799999999999994</v>
      </c>
      <c r="AC153" s="86">
        <v>7.41</v>
      </c>
      <c r="AD153" s="87"/>
      <c r="AE153" s="73">
        <v>9.5</v>
      </c>
      <c r="AF153" s="74" t="str">
        <f t="shared" si="2"/>
        <v>No</v>
      </c>
    </row>
    <row r="154" spans="1:32" ht="12.75" x14ac:dyDescent="0.2">
      <c r="A154" s="53">
        <v>44346</v>
      </c>
      <c r="B154" s="54">
        <v>0.28819444444444448</v>
      </c>
      <c r="C154" s="228">
        <v>125</v>
      </c>
      <c r="D154" s="56">
        <v>10.039999999999999</v>
      </c>
      <c r="E154" s="229"/>
      <c r="F154" s="56"/>
      <c r="G154" s="59">
        <v>2227319</v>
      </c>
      <c r="H154" s="78">
        <v>125.21516352427845</v>
      </c>
      <c r="I154" s="79"/>
      <c r="J154" s="80"/>
      <c r="K154" s="79"/>
      <c r="L154" s="81"/>
      <c r="M154" s="59">
        <v>1791548750</v>
      </c>
      <c r="N154" s="78">
        <v>1157.8947368392674</v>
      </c>
      <c r="O154" s="82"/>
      <c r="P154" s="59">
        <v>949</v>
      </c>
      <c r="Q154" s="83">
        <v>3935542750</v>
      </c>
      <c r="R154" s="84">
        <v>932.63157894508265</v>
      </c>
      <c r="S154" s="59">
        <v>961</v>
      </c>
      <c r="T154" s="85">
        <v>5414.09</v>
      </c>
      <c r="U154" s="85">
        <v>5418.45</v>
      </c>
      <c r="V154" s="85">
        <v>9.4</v>
      </c>
      <c r="W154" s="56">
        <v>9.24</v>
      </c>
      <c r="X154" s="56">
        <v>9.6300000000000008</v>
      </c>
      <c r="Y154" s="56">
        <v>9.61</v>
      </c>
      <c r="Z154" s="56">
        <v>9.3800000000000008</v>
      </c>
      <c r="AA154" s="56">
        <v>9.34</v>
      </c>
      <c r="AB154" s="86">
        <v>9.3000000000000007</v>
      </c>
      <c r="AC154" s="86">
        <v>7.36</v>
      </c>
      <c r="AD154" s="87"/>
      <c r="AE154" s="73">
        <v>9.5</v>
      </c>
      <c r="AF154" s="74" t="str">
        <f t="shared" si="2"/>
        <v>No</v>
      </c>
    </row>
    <row r="155" spans="1:32" ht="12.75" x14ac:dyDescent="0.2">
      <c r="A155" s="75">
        <v>44347</v>
      </c>
      <c r="B155" s="54">
        <v>0.29166666666666669</v>
      </c>
      <c r="C155" s="228">
        <v>125</v>
      </c>
      <c r="D155" s="56">
        <v>10.02</v>
      </c>
      <c r="E155" s="229"/>
      <c r="F155" s="56"/>
      <c r="G155" s="59">
        <v>2228108</v>
      </c>
      <c r="H155" s="78">
        <v>125.27309216543034</v>
      </c>
      <c r="I155" s="79"/>
      <c r="J155" s="80"/>
      <c r="K155" s="79"/>
      <c r="L155" s="81"/>
      <c r="M155" s="59">
        <v>1793212750</v>
      </c>
      <c r="N155" s="78">
        <v>1151.5570934293164</v>
      </c>
      <c r="O155" s="82"/>
      <c r="P155" s="59">
        <v>945</v>
      </c>
      <c r="Q155" s="83">
        <v>3936919750</v>
      </c>
      <c r="R155" s="84">
        <v>952.9411764736592</v>
      </c>
      <c r="S155" s="59">
        <v>960</v>
      </c>
      <c r="T155" s="85">
        <v>5414.05</v>
      </c>
      <c r="U155" s="85">
        <v>5418.41</v>
      </c>
      <c r="V155" s="85">
        <v>9.42</v>
      </c>
      <c r="W155" s="56">
        <v>9.27</v>
      </c>
      <c r="X155" s="56">
        <v>9.58</v>
      </c>
      <c r="Y155" s="56">
        <v>9.58</v>
      </c>
      <c r="Z155" s="56">
        <v>9.36</v>
      </c>
      <c r="AA155" s="56">
        <v>9.34</v>
      </c>
      <c r="AB155" s="86">
        <v>9.2799999999999994</v>
      </c>
      <c r="AC155" s="86">
        <v>7.41</v>
      </c>
      <c r="AD155" s="87"/>
      <c r="AE155" s="73">
        <v>9.5</v>
      </c>
      <c r="AF155" s="74" t="str">
        <f t="shared" si="2"/>
        <v>No</v>
      </c>
    </row>
    <row r="156" spans="1:32" ht="12.75" x14ac:dyDescent="0.2">
      <c r="A156" s="53">
        <v>44348</v>
      </c>
      <c r="B156" s="54">
        <v>0.35416666666666669</v>
      </c>
      <c r="C156" s="228">
        <v>125</v>
      </c>
      <c r="D156" s="56">
        <v>10.050000000000001</v>
      </c>
      <c r="E156" s="229"/>
      <c r="F156" s="56"/>
      <c r="G156" s="59">
        <v>2228925</v>
      </c>
      <c r="H156" s="78">
        <v>125.10442515751224</v>
      </c>
      <c r="I156" s="79"/>
      <c r="J156" s="80"/>
      <c r="K156" s="79"/>
      <c r="L156" s="81"/>
      <c r="M156" s="59">
        <v>1794938125</v>
      </c>
      <c r="N156" s="78">
        <v>1127.6960784313726</v>
      </c>
      <c r="O156" s="82"/>
      <c r="P156" s="59">
        <v>786</v>
      </c>
      <c r="Q156" s="83">
        <v>3938377750</v>
      </c>
      <c r="R156" s="84">
        <v>952.94117647058829</v>
      </c>
      <c r="S156" s="59">
        <v>948</v>
      </c>
      <c r="T156" s="85">
        <v>5413.9100000000008</v>
      </c>
      <c r="U156" s="85">
        <v>5418.27</v>
      </c>
      <c r="V156" s="85">
        <v>9.35</v>
      </c>
      <c r="W156" s="56">
        <v>9.23</v>
      </c>
      <c r="X156" s="56">
        <v>9.5399999999999991</v>
      </c>
      <c r="Y156" s="56">
        <v>9.5399999999999991</v>
      </c>
      <c r="Z156" s="56">
        <v>9.3800000000000008</v>
      </c>
      <c r="AA156" s="56">
        <v>9.31</v>
      </c>
      <c r="AB156" s="86">
        <v>9.15</v>
      </c>
      <c r="AC156" s="86">
        <v>7.6</v>
      </c>
      <c r="AD156" s="87"/>
      <c r="AE156" s="73">
        <v>9.5</v>
      </c>
      <c r="AF156" s="74" t="str">
        <f t="shared" si="2"/>
        <v>No</v>
      </c>
    </row>
    <row r="157" spans="1:32" ht="12.75" x14ac:dyDescent="0.2">
      <c r="A157" s="75">
        <v>44349</v>
      </c>
      <c r="B157" s="54">
        <v>0.33680555555555558</v>
      </c>
      <c r="C157" s="228">
        <v>125</v>
      </c>
      <c r="D157" s="56">
        <v>10.1</v>
      </c>
      <c r="E157" s="229"/>
      <c r="F157" s="56"/>
      <c r="G157" s="59">
        <v>2229521</v>
      </c>
      <c r="H157" s="78">
        <v>125.23206870743984</v>
      </c>
      <c r="I157" s="79"/>
      <c r="J157" s="80"/>
      <c r="K157" s="79"/>
      <c r="L157" s="81"/>
      <c r="M157" s="59">
        <v>1796195500</v>
      </c>
      <c r="N157" s="78">
        <v>888.60424028122338</v>
      </c>
      <c r="O157" s="82"/>
      <c r="P157" s="59">
        <v>792</v>
      </c>
      <c r="Q157" s="83">
        <v>3939548500</v>
      </c>
      <c r="R157" s="84">
        <v>827.38515900923926</v>
      </c>
      <c r="S157" s="59">
        <v>761</v>
      </c>
      <c r="T157" s="85">
        <v>5414.05</v>
      </c>
      <c r="U157" s="85">
        <v>5418.41</v>
      </c>
      <c r="V157" s="85">
        <v>9.25</v>
      </c>
      <c r="W157" s="56">
        <v>9.1300000000000008</v>
      </c>
      <c r="X157" s="56">
        <v>9.4499999999999993</v>
      </c>
      <c r="Y157" s="56">
        <v>9.4499999999999993</v>
      </c>
      <c r="Z157" s="56">
        <v>9.26</v>
      </c>
      <c r="AA157" s="56">
        <v>9.2200000000000006</v>
      </c>
      <c r="AB157" s="86">
        <v>9.27</v>
      </c>
      <c r="AC157" s="86">
        <v>7.37</v>
      </c>
      <c r="AD157" s="87" t="s">
        <v>338</v>
      </c>
      <c r="AE157" s="73">
        <v>9.5</v>
      </c>
      <c r="AF157" s="74" t="str">
        <f t="shared" si="2"/>
        <v>No</v>
      </c>
    </row>
    <row r="158" spans="1:32" ht="12.75" x14ac:dyDescent="0.2">
      <c r="A158" s="53">
        <v>44350</v>
      </c>
      <c r="B158" s="54">
        <v>0.3888888888888889</v>
      </c>
      <c r="C158" s="228">
        <v>130</v>
      </c>
      <c r="D158" s="56">
        <v>10.08</v>
      </c>
      <c r="E158" s="229"/>
      <c r="F158" s="56"/>
      <c r="G158" s="59">
        <v>2230215</v>
      </c>
      <c r="H158" s="78">
        <v>129.72873445904321</v>
      </c>
      <c r="I158" s="79"/>
      <c r="J158" s="80"/>
      <c r="K158" s="79"/>
      <c r="L158" s="81"/>
      <c r="M158" s="59">
        <v>1797608875</v>
      </c>
      <c r="N158" s="78">
        <v>932.92079207705729</v>
      </c>
      <c r="O158" s="82"/>
      <c r="P158" s="59">
        <v>1046</v>
      </c>
      <c r="Q158" s="83">
        <v>3940657750</v>
      </c>
      <c r="R158" s="84">
        <v>732.17821782009435</v>
      </c>
      <c r="S158" s="59">
        <v>790</v>
      </c>
      <c r="T158" s="85">
        <v>5414.12</v>
      </c>
      <c r="U158" s="85">
        <v>5418.48</v>
      </c>
      <c r="V158" s="85">
        <v>9.23</v>
      </c>
      <c r="W158" s="56">
        <v>9.15</v>
      </c>
      <c r="X158" s="56">
        <v>9.4</v>
      </c>
      <c r="Y158" s="56">
        <v>9.39</v>
      </c>
      <c r="Z158" s="56">
        <v>9.2100000000000009</v>
      </c>
      <c r="AA158" s="56">
        <v>9.19</v>
      </c>
      <c r="AB158" s="86">
        <v>9.2100000000000009</v>
      </c>
      <c r="AC158" s="86">
        <v>7.34</v>
      </c>
      <c r="AD158" s="87" t="s">
        <v>335</v>
      </c>
      <c r="AE158" s="73">
        <v>9.5</v>
      </c>
      <c r="AF158" s="74" t="str">
        <f t="shared" si="2"/>
        <v>No</v>
      </c>
    </row>
    <row r="159" spans="1:32" ht="12.75" x14ac:dyDescent="0.2">
      <c r="A159" s="75">
        <v>44351</v>
      </c>
      <c r="B159" s="54">
        <v>0.31944444444444448</v>
      </c>
      <c r="C159" s="228">
        <v>125</v>
      </c>
      <c r="D159" s="56">
        <v>10.11</v>
      </c>
      <c r="E159" s="229"/>
      <c r="F159" s="56"/>
      <c r="G159" s="59">
        <v>2230952</v>
      </c>
      <c r="H159" s="78">
        <v>125.0684763696202</v>
      </c>
      <c r="I159" s="79"/>
      <c r="J159" s="80"/>
      <c r="K159" s="79"/>
      <c r="L159" s="81"/>
      <c r="M159" s="59">
        <v>1799165750</v>
      </c>
      <c r="N159" s="78">
        <v>1161.8470149263826</v>
      </c>
      <c r="O159" s="82"/>
      <c r="P159" s="59">
        <v>1089</v>
      </c>
      <c r="Q159" s="83">
        <v>3941861250</v>
      </c>
      <c r="R159" s="84">
        <v>898.13432835898925</v>
      </c>
      <c r="S159" s="59">
        <v>923</v>
      </c>
      <c r="T159" s="85">
        <v>5413.88</v>
      </c>
      <c r="U159" s="85">
        <v>5418.24</v>
      </c>
      <c r="V159" s="85">
        <v>9.18</v>
      </c>
      <c r="W159" s="56">
        <v>9.1300000000000008</v>
      </c>
      <c r="X159" s="56">
        <v>9.36</v>
      </c>
      <c r="Y159" s="56">
        <v>9.33</v>
      </c>
      <c r="Z159" s="56">
        <v>9.1999999999999993</v>
      </c>
      <c r="AA159" s="56">
        <v>9.15</v>
      </c>
      <c r="AB159" s="86">
        <v>9.18</v>
      </c>
      <c r="AC159" s="86">
        <v>7.31</v>
      </c>
      <c r="AD159" s="87" t="s">
        <v>339</v>
      </c>
      <c r="AE159" s="73">
        <v>9.5</v>
      </c>
      <c r="AF159" s="74" t="str">
        <f t="shared" ref="AF159:AF185" si="3">IF(AB159&gt;AE159,"Yes","No")</f>
        <v>No</v>
      </c>
    </row>
    <row r="160" spans="1:32" ht="12.75" x14ac:dyDescent="0.2">
      <c r="A160" s="53">
        <v>44352</v>
      </c>
      <c r="B160" s="54">
        <v>0.42708333333333331</v>
      </c>
      <c r="C160" s="228">
        <v>130</v>
      </c>
      <c r="D160" s="56">
        <v>10.09</v>
      </c>
      <c r="E160" s="229"/>
      <c r="F160" s="56"/>
      <c r="G160" s="59">
        <v>2231804</v>
      </c>
      <c r="H160" s="78">
        <v>130.18091537466978</v>
      </c>
      <c r="I160" s="79"/>
      <c r="J160" s="80"/>
      <c r="K160" s="79"/>
      <c r="L160" s="81"/>
      <c r="M160" s="59">
        <v>1800894875</v>
      </c>
      <c r="N160" s="78">
        <v>1084.0909090893265</v>
      </c>
      <c r="O160" s="82"/>
      <c r="P160" s="59">
        <v>1130</v>
      </c>
      <c r="Q160" s="83">
        <v>3943274750</v>
      </c>
      <c r="R160" s="84">
        <v>886.20689655043054</v>
      </c>
      <c r="S160" s="59">
        <v>879</v>
      </c>
      <c r="T160" s="85">
        <v>5413.85</v>
      </c>
      <c r="U160" s="85">
        <v>5418.21</v>
      </c>
      <c r="V160" s="85">
        <v>9.2100000000000009</v>
      </c>
      <c r="W160" s="56">
        <v>9.1199999999999992</v>
      </c>
      <c r="X160" s="56">
        <v>9.3699999999999992</v>
      </c>
      <c r="Y160" s="56">
        <v>9.35</v>
      </c>
      <c r="Z160" s="56">
        <v>9.32</v>
      </c>
      <c r="AA160" s="56">
        <v>9.24</v>
      </c>
      <c r="AB160" s="86">
        <v>9.23</v>
      </c>
      <c r="AC160" s="86">
        <v>7.37</v>
      </c>
      <c r="AD160" s="87"/>
      <c r="AE160" s="73">
        <v>9.5</v>
      </c>
      <c r="AF160" s="74" t="str">
        <f t="shared" si="3"/>
        <v>No</v>
      </c>
    </row>
    <row r="161" spans="1:32" ht="12.75" x14ac:dyDescent="0.2">
      <c r="A161" s="75">
        <v>44353</v>
      </c>
      <c r="B161" s="54">
        <v>0.38541666666666669</v>
      </c>
      <c r="C161" s="228">
        <v>130</v>
      </c>
      <c r="D161" s="56">
        <v>10.18</v>
      </c>
      <c r="E161" s="229"/>
      <c r="F161" s="56"/>
      <c r="G161" s="59">
        <v>2232513</v>
      </c>
      <c r="H161" s="78">
        <v>130.26311679769532</v>
      </c>
      <c r="I161" s="79"/>
      <c r="J161" s="80"/>
      <c r="K161" s="79"/>
      <c r="L161" s="81"/>
      <c r="M161" s="59">
        <v>1802332875</v>
      </c>
      <c r="N161" s="78">
        <v>1042.0289855125206</v>
      </c>
      <c r="O161" s="82"/>
      <c r="P161" s="59">
        <v>1128</v>
      </c>
      <c r="Q161" s="83">
        <v>3944418250</v>
      </c>
      <c r="R161" s="84">
        <v>828.62318840999126</v>
      </c>
      <c r="S161" s="59">
        <v>810</v>
      </c>
      <c r="T161" s="85">
        <v>5413.88</v>
      </c>
      <c r="U161" s="85">
        <v>5418.24</v>
      </c>
      <c r="V161" s="85">
        <v>9.17</v>
      </c>
      <c r="W161" s="56">
        <v>9.11</v>
      </c>
      <c r="X161" s="56">
        <v>9.41</v>
      </c>
      <c r="Y161" s="56">
        <v>9.36</v>
      </c>
      <c r="Z161" s="56">
        <v>9.2899999999999991</v>
      </c>
      <c r="AA161" s="56">
        <v>9.2100000000000009</v>
      </c>
      <c r="AB161" s="86">
        <v>9.2200000000000006</v>
      </c>
      <c r="AC161" s="86">
        <v>7.43</v>
      </c>
      <c r="AD161" s="87"/>
      <c r="AE161" s="73">
        <v>9.5</v>
      </c>
      <c r="AF161" s="74" t="str">
        <f t="shared" si="3"/>
        <v>No</v>
      </c>
    </row>
    <row r="162" spans="1:32" ht="12.75" x14ac:dyDescent="0.2">
      <c r="A162" s="53">
        <v>44354</v>
      </c>
      <c r="B162" s="54">
        <v>0.37152777777777773</v>
      </c>
      <c r="C162" s="228">
        <v>130</v>
      </c>
      <c r="D162" s="56">
        <v>10.14</v>
      </c>
      <c r="E162" s="229"/>
      <c r="F162" s="56"/>
      <c r="G162" s="59">
        <v>2233259</v>
      </c>
      <c r="H162" s="78">
        <v>129.43279676990565</v>
      </c>
      <c r="I162" s="79"/>
      <c r="J162" s="80"/>
      <c r="K162" s="79"/>
      <c r="L162" s="81"/>
      <c r="M162" s="59">
        <v>1803855625</v>
      </c>
      <c r="N162" s="78">
        <v>1072.3591549234234</v>
      </c>
      <c r="O162" s="82"/>
      <c r="P162" s="59">
        <v>1080</v>
      </c>
      <c r="Q162" s="83">
        <v>3945596750</v>
      </c>
      <c r="R162" s="84">
        <v>829.92957746002594</v>
      </c>
      <c r="S162" s="59">
        <v>836</v>
      </c>
      <c r="T162" s="85">
        <v>5413.84</v>
      </c>
      <c r="U162" s="85">
        <v>5418.2</v>
      </c>
      <c r="V162" s="85">
        <v>9.19</v>
      </c>
      <c r="W162" s="56">
        <v>9.1300000000000008</v>
      </c>
      <c r="X162" s="56">
        <v>9.51</v>
      </c>
      <c r="Y162" s="56">
        <v>9.4700000000000006</v>
      </c>
      <c r="Z162" s="56">
        <v>9.3800000000000008</v>
      </c>
      <c r="AA162" s="56">
        <v>9.3000000000000007</v>
      </c>
      <c r="AB162" s="86">
        <v>9.26</v>
      </c>
      <c r="AC162" s="86">
        <v>7.57</v>
      </c>
      <c r="AD162" s="87"/>
      <c r="AE162" s="73">
        <v>9.5</v>
      </c>
      <c r="AF162" s="74" t="str">
        <f t="shared" si="3"/>
        <v>No</v>
      </c>
    </row>
    <row r="163" spans="1:32" ht="12.75" x14ac:dyDescent="0.2">
      <c r="A163" s="75">
        <v>44355</v>
      </c>
      <c r="B163" s="54">
        <v>0.32291666666666669</v>
      </c>
      <c r="C163" s="228">
        <v>130</v>
      </c>
      <c r="D163" s="56">
        <v>10.15</v>
      </c>
      <c r="E163" s="229"/>
      <c r="F163" s="56"/>
      <c r="G163" s="59">
        <v>2233988</v>
      </c>
      <c r="H163" s="78">
        <v>131.30115231845483</v>
      </c>
      <c r="I163" s="79"/>
      <c r="J163" s="80"/>
      <c r="K163" s="79"/>
      <c r="L163" s="81"/>
      <c r="M163" s="59">
        <v>1805322500</v>
      </c>
      <c r="N163" s="78">
        <v>1070.7116788384856</v>
      </c>
      <c r="O163" s="82"/>
      <c r="P163" s="59">
        <v>1162</v>
      </c>
      <c r="Q163" s="83">
        <v>3946743250</v>
      </c>
      <c r="R163" s="84">
        <v>836.86131387359103</v>
      </c>
      <c r="S163" s="59">
        <v>869</v>
      </c>
      <c r="T163" s="85">
        <v>5413.84</v>
      </c>
      <c r="U163" s="85">
        <v>5418.2</v>
      </c>
      <c r="V163" s="85">
        <v>9.2799999999999994</v>
      </c>
      <c r="W163" s="56">
        <v>9.1999999999999993</v>
      </c>
      <c r="X163" s="56">
        <v>9.59</v>
      </c>
      <c r="Y163" s="56">
        <v>9.52</v>
      </c>
      <c r="Z163" s="56">
        <v>9.44</v>
      </c>
      <c r="AA163" s="56">
        <v>9.3000000000000007</v>
      </c>
      <c r="AB163" s="86">
        <v>9.2899999999999991</v>
      </c>
      <c r="AC163" s="86">
        <v>7.45</v>
      </c>
      <c r="AD163" s="87"/>
      <c r="AE163" s="73">
        <v>9.5</v>
      </c>
      <c r="AF163" s="74" t="str">
        <f t="shared" si="3"/>
        <v>No</v>
      </c>
    </row>
    <row r="164" spans="1:32" ht="12.75" x14ac:dyDescent="0.2">
      <c r="A164" s="53">
        <v>44356</v>
      </c>
      <c r="B164" s="54">
        <v>0.40625</v>
      </c>
      <c r="C164" s="228">
        <v>130</v>
      </c>
      <c r="D164" s="56">
        <v>10.199999999999999</v>
      </c>
      <c r="E164" s="229"/>
      <c r="F164" s="56"/>
      <c r="G164" s="59">
        <v>2234904</v>
      </c>
      <c r="H164" s="78">
        <v>130.43612532441045</v>
      </c>
      <c r="I164" s="79"/>
      <c r="J164" s="80"/>
      <c r="K164" s="79"/>
      <c r="L164" s="81"/>
      <c r="M164" s="59">
        <v>1807177875</v>
      </c>
      <c r="N164" s="78">
        <v>1189.342948715286</v>
      </c>
      <c r="O164" s="82"/>
      <c r="P164" s="59">
        <v>944</v>
      </c>
      <c r="Q164" s="83">
        <v>3948192250</v>
      </c>
      <c r="R164" s="84">
        <v>928.84615384407437</v>
      </c>
      <c r="S164" s="59">
        <v>976</v>
      </c>
      <c r="T164" s="85">
        <v>5413.8200000000006</v>
      </c>
      <c r="U164" s="85">
        <v>5418.18</v>
      </c>
      <c r="V164" s="85">
        <v>9.17</v>
      </c>
      <c r="W164" s="56">
        <v>9.1</v>
      </c>
      <c r="X164" s="56">
        <v>9.4499999999999993</v>
      </c>
      <c r="Y164" s="56">
        <v>9.43</v>
      </c>
      <c r="Z164" s="56">
        <v>9.3699999999999992</v>
      </c>
      <c r="AA164" s="56">
        <v>9.2799999999999994</v>
      </c>
      <c r="AB164" s="86">
        <v>9.24</v>
      </c>
      <c r="AC164" s="86">
        <v>7.4</v>
      </c>
      <c r="AD164" s="87"/>
      <c r="AE164" s="73">
        <v>9.5</v>
      </c>
      <c r="AF164" s="74" t="str">
        <f t="shared" si="3"/>
        <v>No</v>
      </c>
    </row>
    <row r="165" spans="1:32" ht="12.75" x14ac:dyDescent="0.2">
      <c r="A165" s="75">
        <v>44357</v>
      </c>
      <c r="B165" s="54">
        <v>0.2986111111111111</v>
      </c>
      <c r="C165" s="228">
        <v>130</v>
      </c>
      <c r="D165" s="56">
        <v>10.1</v>
      </c>
      <c r="E165" s="229"/>
      <c r="F165" s="56"/>
      <c r="G165" s="59">
        <v>2235619</v>
      </c>
      <c r="H165" s="78">
        <v>130.31202325477287</v>
      </c>
      <c r="I165" s="79"/>
      <c r="J165" s="80"/>
      <c r="K165" s="79"/>
      <c r="L165" s="81"/>
      <c r="M165" s="59">
        <v>1808627500</v>
      </c>
      <c r="N165" s="78">
        <v>1128.11284046897</v>
      </c>
      <c r="O165" s="82"/>
      <c r="P165" s="59">
        <v>1259</v>
      </c>
      <c r="Q165" s="83">
        <v>3949389250</v>
      </c>
      <c r="R165" s="84">
        <v>931.51750972931427</v>
      </c>
      <c r="S165" s="59">
        <v>902</v>
      </c>
      <c r="T165" s="85">
        <v>5413.7800000000007</v>
      </c>
      <c r="U165" s="85">
        <v>5418.14</v>
      </c>
      <c r="V165" s="85">
        <v>9.1999999999999993</v>
      </c>
      <c r="W165" s="56">
        <v>9.1199999999999992</v>
      </c>
      <c r="X165" s="56">
        <v>9.4499999999999993</v>
      </c>
      <c r="Y165" s="56">
        <v>9.42</v>
      </c>
      <c r="Z165" s="56">
        <v>9.32</v>
      </c>
      <c r="AA165" s="56">
        <v>9.31</v>
      </c>
      <c r="AB165" s="86">
        <v>9.25</v>
      </c>
      <c r="AC165" s="86">
        <v>7.38</v>
      </c>
      <c r="AD165" s="87"/>
      <c r="AE165" s="73">
        <v>9.5</v>
      </c>
      <c r="AF165" s="74" t="str">
        <f t="shared" si="3"/>
        <v>No</v>
      </c>
    </row>
    <row r="166" spans="1:32" ht="12.75" x14ac:dyDescent="0.2">
      <c r="A166" s="53">
        <v>44358</v>
      </c>
      <c r="B166" s="54">
        <v>0.34375</v>
      </c>
      <c r="C166" s="228">
        <v>130</v>
      </c>
      <c r="D166" s="56">
        <v>10.42</v>
      </c>
      <c r="E166" s="229"/>
      <c r="F166" s="56"/>
      <c r="G166" s="59">
        <v>2236440</v>
      </c>
      <c r="H166" s="78">
        <v>130.38325988522183</v>
      </c>
      <c r="I166" s="79"/>
      <c r="J166" s="80"/>
      <c r="K166" s="79"/>
      <c r="L166" s="81"/>
      <c r="M166" s="59">
        <v>1810291125</v>
      </c>
      <c r="N166" s="78">
        <v>1105.3986710946353</v>
      </c>
      <c r="O166" s="82"/>
      <c r="P166" s="59">
        <v>1103</v>
      </c>
      <c r="Q166" s="83">
        <v>3950788250</v>
      </c>
      <c r="R166" s="84">
        <v>929.56810631085432</v>
      </c>
      <c r="S166" s="59">
        <v>971</v>
      </c>
      <c r="T166" s="85">
        <v>5413.88</v>
      </c>
      <c r="U166" s="85">
        <v>5418.24</v>
      </c>
      <c r="V166" s="85">
        <v>9.26</v>
      </c>
      <c r="W166" s="56">
        <v>9.1199999999999992</v>
      </c>
      <c r="X166" s="56">
        <v>9.52</v>
      </c>
      <c r="Y166" s="56">
        <v>9.44</v>
      </c>
      <c r="Z166" s="56">
        <v>9.41</v>
      </c>
      <c r="AA166" s="56">
        <v>9.34</v>
      </c>
      <c r="AB166" s="86">
        <v>9.18</v>
      </c>
      <c r="AC166" s="86">
        <v>7.28</v>
      </c>
      <c r="AD166" s="87"/>
      <c r="AE166" s="73">
        <v>9.5</v>
      </c>
      <c r="AF166" s="74" t="str">
        <f t="shared" si="3"/>
        <v>No</v>
      </c>
    </row>
    <row r="167" spans="1:32" ht="12.75" x14ac:dyDescent="0.2">
      <c r="A167" s="75">
        <v>44359</v>
      </c>
      <c r="B167" s="54">
        <v>0.29166666666666669</v>
      </c>
      <c r="C167" s="228">
        <v>130</v>
      </c>
      <c r="D167" s="56">
        <v>10.19</v>
      </c>
      <c r="E167" s="229"/>
      <c r="F167" s="56"/>
      <c r="G167" s="59">
        <v>2237159</v>
      </c>
      <c r="H167" s="78">
        <v>130.37774185388446</v>
      </c>
      <c r="I167" s="79"/>
      <c r="J167" s="80"/>
      <c r="K167" s="79"/>
      <c r="L167" s="81"/>
      <c r="M167" s="59">
        <v>1811748125</v>
      </c>
      <c r="N167" s="78">
        <v>1067.3992674019985</v>
      </c>
      <c r="O167" s="82"/>
      <c r="P167" s="59">
        <v>1040</v>
      </c>
      <c r="Q167" s="83">
        <v>3952041750</v>
      </c>
      <c r="R167" s="84">
        <v>918.31501831736784</v>
      </c>
      <c r="S167" s="59">
        <v>873</v>
      </c>
      <c r="T167" s="85">
        <v>5413.88</v>
      </c>
      <c r="U167" s="85">
        <v>5418.24</v>
      </c>
      <c r="V167" s="85">
        <v>9.25</v>
      </c>
      <c r="W167" s="56">
        <v>9.1</v>
      </c>
      <c r="X167" s="56">
        <v>9.49</v>
      </c>
      <c r="Y167" s="56">
        <v>9.4499999999999993</v>
      </c>
      <c r="Z167" s="56">
        <v>9.4</v>
      </c>
      <c r="AA167" s="56">
        <v>9.3699999999999992</v>
      </c>
      <c r="AB167" s="86">
        <v>9.31</v>
      </c>
      <c r="AC167" s="86">
        <v>7.29</v>
      </c>
      <c r="AD167" s="87"/>
      <c r="AE167" s="73">
        <v>9.5</v>
      </c>
      <c r="AF167" s="74" t="str">
        <f t="shared" si="3"/>
        <v>No</v>
      </c>
    </row>
    <row r="168" spans="1:32" ht="12.75" x14ac:dyDescent="0.2">
      <c r="A168" s="53">
        <v>44360</v>
      </c>
      <c r="B168" s="54">
        <v>0.5</v>
      </c>
      <c r="C168" s="228">
        <v>130</v>
      </c>
      <c r="D168" s="56">
        <v>10.28</v>
      </c>
      <c r="E168" s="229"/>
      <c r="F168" s="56"/>
      <c r="G168" s="59">
        <v>2238083</v>
      </c>
      <c r="H168" s="78">
        <v>130.43292986821456</v>
      </c>
      <c r="I168" s="79"/>
      <c r="J168" s="80"/>
      <c r="K168" s="79"/>
      <c r="L168" s="81"/>
      <c r="M168" s="59">
        <v>1813619750</v>
      </c>
      <c r="N168" s="78">
        <v>1075.646551721979</v>
      </c>
      <c r="O168" s="82"/>
      <c r="P168" s="59">
        <v>1118</v>
      </c>
      <c r="Q168" s="83">
        <v>3953517250</v>
      </c>
      <c r="R168" s="84">
        <v>847.98850574542439</v>
      </c>
      <c r="S168" s="59">
        <v>843</v>
      </c>
      <c r="T168" s="85">
        <v>5413.83</v>
      </c>
      <c r="U168" s="85">
        <v>5418.19</v>
      </c>
      <c r="V168" s="85">
        <v>9.2200000000000006</v>
      </c>
      <c r="W168" s="56">
        <v>9.1</v>
      </c>
      <c r="X168" s="56">
        <v>9.4600000000000009</v>
      </c>
      <c r="Y168" s="56">
        <v>9.51</v>
      </c>
      <c r="Z168" s="56">
        <v>9.4</v>
      </c>
      <c r="AA168" s="56">
        <v>9.36</v>
      </c>
      <c r="AB168" s="86">
        <v>9.2799999999999994</v>
      </c>
      <c r="AC168" s="86">
        <v>7.4</v>
      </c>
      <c r="AD168" s="87"/>
      <c r="AE168" s="73">
        <v>9.5</v>
      </c>
      <c r="AF168" s="74" t="str">
        <f t="shared" si="3"/>
        <v>No</v>
      </c>
    </row>
    <row r="169" spans="1:32" ht="12.75" x14ac:dyDescent="0.2">
      <c r="A169" s="75">
        <v>44361</v>
      </c>
      <c r="B169" s="54">
        <v>0.3611111111111111</v>
      </c>
      <c r="C169" s="228">
        <v>130</v>
      </c>
      <c r="D169" s="56">
        <v>10.220000000000001</v>
      </c>
      <c r="E169" s="229"/>
      <c r="F169" s="56"/>
      <c r="G169" s="59">
        <v>2238739</v>
      </c>
      <c r="H169" s="78">
        <v>130.32481996214671</v>
      </c>
      <c r="I169" s="79"/>
      <c r="J169" s="80"/>
      <c r="K169" s="79"/>
      <c r="L169" s="81"/>
      <c r="M169" s="59">
        <v>1814949625</v>
      </c>
      <c r="N169" s="78">
        <v>1072.4798387116912</v>
      </c>
      <c r="O169" s="82"/>
      <c r="P169" s="59">
        <v>1029</v>
      </c>
      <c r="Q169" s="83">
        <v>3954513000</v>
      </c>
      <c r="R169" s="84">
        <v>803.0241935498949</v>
      </c>
      <c r="S169" s="59">
        <v>823</v>
      </c>
      <c r="T169" s="85">
        <v>5413.8600000000006</v>
      </c>
      <c r="U169" s="85">
        <v>5418.22</v>
      </c>
      <c r="V169" s="85">
        <v>9.26</v>
      </c>
      <c r="W169" s="56">
        <v>9.1199999999999992</v>
      </c>
      <c r="X169" s="56">
        <v>9.52</v>
      </c>
      <c r="Y169" s="56">
        <v>9.4600000000000009</v>
      </c>
      <c r="Z169" s="56">
        <v>9.41</v>
      </c>
      <c r="AA169" s="56">
        <v>9.35</v>
      </c>
      <c r="AB169" s="86">
        <v>9.2799999999999994</v>
      </c>
      <c r="AC169" s="86">
        <v>7.35</v>
      </c>
      <c r="AD169" s="87"/>
      <c r="AE169" s="73">
        <v>9.5</v>
      </c>
      <c r="AF169" s="74" t="str">
        <f t="shared" si="3"/>
        <v>No</v>
      </c>
    </row>
    <row r="170" spans="1:32" ht="12.75" x14ac:dyDescent="0.2">
      <c r="A170" s="53">
        <v>44362</v>
      </c>
      <c r="B170" s="54">
        <v>0.38541666666666669</v>
      </c>
      <c r="C170" s="228">
        <v>130</v>
      </c>
      <c r="D170" s="56">
        <v>10.28</v>
      </c>
      <c r="E170" s="229"/>
      <c r="F170" s="56"/>
      <c r="G170" s="59">
        <v>2239569</v>
      </c>
      <c r="H170" s="78">
        <v>129.11557097812531</v>
      </c>
      <c r="I170" s="79"/>
      <c r="J170" s="80"/>
      <c r="K170" s="79"/>
      <c r="L170" s="81"/>
      <c r="M170" s="59">
        <v>1816648000</v>
      </c>
      <c r="N170" s="78">
        <v>1151.4406779670105</v>
      </c>
      <c r="O170" s="82"/>
      <c r="P170" s="59">
        <v>1189</v>
      </c>
      <c r="Q170" s="83">
        <v>3955727000</v>
      </c>
      <c r="R170" s="84">
        <v>823.05084745827673</v>
      </c>
      <c r="S170" s="59">
        <v>812</v>
      </c>
      <c r="T170" s="85">
        <v>5413.88</v>
      </c>
      <c r="U170" s="85">
        <v>5418.24</v>
      </c>
      <c r="V170" s="85">
        <v>9.15</v>
      </c>
      <c r="W170" s="56">
        <v>9.1199999999999992</v>
      </c>
      <c r="X170" s="56">
        <v>9.5500000000000007</v>
      </c>
      <c r="Y170" s="56">
        <v>9.51</v>
      </c>
      <c r="Z170" s="56">
        <v>9.43</v>
      </c>
      <c r="AA170" s="56">
        <v>9.35</v>
      </c>
      <c r="AB170" s="86">
        <v>9.2799999999999994</v>
      </c>
      <c r="AC170" s="86">
        <v>7.38</v>
      </c>
      <c r="AD170" s="87"/>
      <c r="AE170" s="73">
        <v>9.5</v>
      </c>
      <c r="AF170" s="74" t="str">
        <f t="shared" si="3"/>
        <v>No</v>
      </c>
    </row>
    <row r="171" spans="1:32" ht="12.75" x14ac:dyDescent="0.2">
      <c r="A171" s="75">
        <v>44363</v>
      </c>
      <c r="B171" s="54">
        <v>0.35416666666666669</v>
      </c>
      <c r="C171" s="228">
        <v>130</v>
      </c>
      <c r="D171" s="56">
        <v>10.16</v>
      </c>
      <c r="E171" s="229"/>
      <c r="F171" s="56"/>
      <c r="G171" s="59">
        <v>2240358</v>
      </c>
      <c r="H171" s="78">
        <v>130.08076465727058</v>
      </c>
      <c r="I171" s="79"/>
      <c r="J171" s="80"/>
      <c r="K171" s="79"/>
      <c r="L171" s="81"/>
      <c r="M171" s="59">
        <v>1818250500</v>
      </c>
      <c r="N171" s="78">
        <v>1148.7455197132617</v>
      </c>
      <c r="O171" s="82"/>
      <c r="P171" s="59">
        <v>1051</v>
      </c>
      <c r="Q171" s="83">
        <v>3956855250</v>
      </c>
      <c r="R171" s="84">
        <v>808.78136200716847</v>
      </c>
      <c r="S171" s="59">
        <v>827</v>
      </c>
      <c r="T171" s="85">
        <v>5413.85</v>
      </c>
      <c r="U171" s="85">
        <v>5418.21</v>
      </c>
      <c r="V171" s="85">
        <v>9.2200000000000006</v>
      </c>
      <c r="W171" s="56">
        <v>9.11</v>
      </c>
      <c r="X171" s="56">
        <v>9.6199999999999992</v>
      </c>
      <c r="Y171" s="56">
        <v>9.5299999999999994</v>
      </c>
      <c r="Z171" s="56">
        <v>9.49</v>
      </c>
      <c r="AA171" s="56">
        <v>9.3800000000000008</v>
      </c>
      <c r="AB171" s="86">
        <v>9.3000000000000007</v>
      </c>
      <c r="AC171" s="86">
        <v>7.43</v>
      </c>
      <c r="AD171" s="87"/>
      <c r="AE171" s="73">
        <v>9.5</v>
      </c>
      <c r="AF171" s="74" t="str">
        <f t="shared" si="3"/>
        <v>No</v>
      </c>
    </row>
    <row r="172" spans="1:32" ht="12.75" x14ac:dyDescent="0.2">
      <c r="A172" s="53">
        <v>44364</v>
      </c>
      <c r="B172" s="54">
        <v>0.28125</v>
      </c>
      <c r="C172" s="228">
        <v>130</v>
      </c>
      <c r="D172" s="56">
        <v>10.220000000000001</v>
      </c>
      <c r="E172" s="229"/>
      <c r="F172" s="56"/>
      <c r="G172" s="59">
        <v>2241056</v>
      </c>
      <c r="H172" s="78">
        <v>130.96291397174235</v>
      </c>
      <c r="I172" s="79"/>
      <c r="J172" s="80"/>
      <c r="K172" s="79"/>
      <c r="L172" s="81"/>
      <c r="M172" s="59">
        <v>1819658625</v>
      </c>
      <c r="N172" s="78">
        <v>1054.775280896117</v>
      </c>
      <c r="O172" s="82"/>
      <c r="P172" s="59">
        <v>1082</v>
      </c>
      <c r="Q172" s="83">
        <v>3957902500</v>
      </c>
      <c r="R172" s="84">
        <v>784.45692883689912</v>
      </c>
      <c r="S172" s="59">
        <v>739</v>
      </c>
      <c r="T172" s="85">
        <v>5413.8600000000006</v>
      </c>
      <c r="U172" s="85">
        <v>5418.22</v>
      </c>
      <c r="V172" s="85">
        <v>9.35</v>
      </c>
      <c r="W172" s="56">
        <v>9.2100000000000009</v>
      </c>
      <c r="X172" s="56">
        <v>9.64</v>
      </c>
      <c r="Y172" s="56">
        <v>9.58</v>
      </c>
      <c r="Z172" s="56">
        <v>9.56</v>
      </c>
      <c r="AA172" s="56">
        <v>9.41</v>
      </c>
      <c r="AB172" s="86">
        <v>9.32</v>
      </c>
      <c r="AC172" s="86">
        <v>7.45</v>
      </c>
      <c r="AD172" s="87"/>
      <c r="AE172" s="73">
        <v>9.5</v>
      </c>
      <c r="AF172" s="74" t="str">
        <f t="shared" si="3"/>
        <v>No</v>
      </c>
    </row>
    <row r="173" spans="1:32" ht="12.75" x14ac:dyDescent="0.2">
      <c r="A173" s="75">
        <v>44365</v>
      </c>
      <c r="B173" s="54">
        <v>0.3125</v>
      </c>
      <c r="C173" s="228">
        <v>130</v>
      </c>
      <c r="D173" s="56">
        <v>10.220000000000001</v>
      </c>
      <c r="E173" s="229"/>
      <c r="F173" s="56"/>
      <c r="G173" s="59">
        <v>2241855</v>
      </c>
      <c r="H173" s="78">
        <v>129.50701428791402</v>
      </c>
      <c r="I173" s="79"/>
      <c r="J173" s="80"/>
      <c r="K173" s="79"/>
      <c r="L173" s="81"/>
      <c r="M173" s="59">
        <v>1821288625</v>
      </c>
      <c r="N173" s="78">
        <v>1097.6430976430977</v>
      </c>
      <c r="O173" s="82"/>
      <c r="P173" s="59">
        <v>1071</v>
      </c>
      <c r="Q173" s="83">
        <v>3959023500</v>
      </c>
      <c r="R173" s="84">
        <v>754.88215488215485</v>
      </c>
      <c r="S173" s="59">
        <v>799</v>
      </c>
      <c r="T173" s="85">
        <v>5413.9000000000005</v>
      </c>
      <c r="U173" s="85">
        <v>5418.26</v>
      </c>
      <c r="V173" s="85">
        <v>9.2899999999999991</v>
      </c>
      <c r="W173" s="56">
        <v>9.14</v>
      </c>
      <c r="X173" s="56">
        <v>9.64</v>
      </c>
      <c r="Y173" s="56">
        <v>9.61</v>
      </c>
      <c r="Z173" s="56">
        <v>9.49</v>
      </c>
      <c r="AA173" s="56">
        <v>9.4499999999999993</v>
      </c>
      <c r="AB173" s="86">
        <v>9.36</v>
      </c>
      <c r="AC173" s="86">
        <v>7.4</v>
      </c>
      <c r="AD173" s="87"/>
      <c r="AE173" s="73">
        <v>9.5</v>
      </c>
      <c r="AF173" s="74" t="str">
        <f t="shared" si="3"/>
        <v>No</v>
      </c>
    </row>
    <row r="174" spans="1:32" ht="12.75" x14ac:dyDescent="0.2">
      <c r="A174" s="53">
        <v>44366</v>
      </c>
      <c r="B174" s="54">
        <v>0.3611111111111111</v>
      </c>
      <c r="C174" s="228">
        <v>130</v>
      </c>
      <c r="D174" s="56">
        <v>10.36</v>
      </c>
      <c r="E174" s="229"/>
      <c r="F174" s="56"/>
      <c r="G174" s="59">
        <v>2242683</v>
      </c>
      <c r="H174" s="78">
        <v>131.04201049780235</v>
      </c>
      <c r="I174" s="79"/>
      <c r="J174" s="80"/>
      <c r="K174" s="79"/>
      <c r="L174" s="81"/>
      <c r="M174" s="59">
        <v>1822958000</v>
      </c>
      <c r="N174" s="78">
        <v>1105.5463576175987</v>
      </c>
      <c r="O174" s="82"/>
      <c r="P174" s="59">
        <v>1110</v>
      </c>
      <c r="Q174" s="83">
        <v>3960296000</v>
      </c>
      <c r="R174" s="84">
        <v>842.71523178937889</v>
      </c>
      <c r="S174" s="59">
        <v>880</v>
      </c>
      <c r="T174" s="85">
        <v>5413.9000000000005</v>
      </c>
      <c r="U174" s="85">
        <v>5418.26</v>
      </c>
      <c r="V174" s="85">
        <v>9.26</v>
      </c>
      <c r="W174" s="56">
        <v>9.16</v>
      </c>
      <c r="X174" s="56">
        <v>9.6199999999999992</v>
      </c>
      <c r="Y174" s="56">
        <v>9.59</v>
      </c>
      <c r="Z174" s="56">
        <v>9.49</v>
      </c>
      <c r="AA174" s="56">
        <v>9.44</v>
      </c>
      <c r="AB174" s="86">
        <v>9.33</v>
      </c>
      <c r="AC174" s="86">
        <v>7.37</v>
      </c>
      <c r="AD174" s="87"/>
      <c r="AE174" s="73">
        <v>9.5</v>
      </c>
      <c r="AF174" s="74" t="str">
        <f t="shared" si="3"/>
        <v>No</v>
      </c>
    </row>
    <row r="175" spans="1:32" ht="12.75" x14ac:dyDescent="0.2">
      <c r="A175" s="75">
        <v>44367</v>
      </c>
      <c r="B175" s="54">
        <v>0.30902777777777779</v>
      </c>
      <c r="C175" s="228">
        <v>130</v>
      </c>
      <c r="D175" s="56">
        <v>10.42</v>
      </c>
      <c r="E175" s="229"/>
      <c r="F175" s="56"/>
      <c r="G175" s="59">
        <v>2243403</v>
      </c>
      <c r="H175" s="78">
        <v>125.95568328006092</v>
      </c>
      <c r="I175" s="79"/>
      <c r="J175" s="80"/>
      <c r="K175" s="79"/>
      <c r="L175" s="81"/>
      <c r="M175" s="59">
        <v>1824468250</v>
      </c>
      <c r="N175" s="78">
        <v>1106.4102564045947</v>
      </c>
      <c r="O175" s="82"/>
      <c r="P175" s="59">
        <v>938</v>
      </c>
      <c r="Q175" s="83">
        <v>3961475000</v>
      </c>
      <c r="R175" s="84">
        <v>863.73626373184391</v>
      </c>
      <c r="S175" s="59">
        <v>866</v>
      </c>
      <c r="T175" s="85">
        <v>5413.8200000000006</v>
      </c>
      <c r="U175" s="85">
        <v>5418.18</v>
      </c>
      <c r="V175" s="85">
        <v>9.32</v>
      </c>
      <c r="W175" s="56">
        <v>9.1999999999999993</v>
      </c>
      <c r="X175" s="56">
        <v>9.59</v>
      </c>
      <c r="Y175" s="56">
        <v>9.57</v>
      </c>
      <c r="Z175" s="56">
        <v>9.44</v>
      </c>
      <c r="AA175" s="56">
        <v>9.4499999999999993</v>
      </c>
      <c r="AB175" s="86">
        <v>9.35</v>
      </c>
      <c r="AC175" s="86">
        <v>7.38</v>
      </c>
      <c r="AD175" s="87" t="s">
        <v>340</v>
      </c>
      <c r="AE175" s="73">
        <v>9.5</v>
      </c>
      <c r="AF175" s="74" t="str">
        <f t="shared" si="3"/>
        <v>No</v>
      </c>
    </row>
    <row r="176" spans="1:32" ht="12.75" x14ac:dyDescent="0.2">
      <c r="A176" s="53">
        <v>44368</v>
      </c>
      <c r="B176" s="54">
        <v>0.51388888888888895</v>
      </c>
      <c r="C176" s="228">
        <v>125</v>
      </c>
      <c r="D176" s="56">
        <v>10.23</v>
      </c>
      <c r="E176" s="229"/>
      <c r="F176" s="56"/>
      <c r="G176" s="59">
        <v>2244312</v>
      </c>
      <c r="H176" s="78">
        <v>125.62234626680342</v>
      </c>
      <c r="I176" s="79"/>
      <c r="J176" s="80"/>
      <c r="K176" s="79"/>
      <c r="L176" s="81"/>
      <c r="M176" s="59">
        <v>1826380000</v>
      </c>
      <c r="N176" s="78">
        <v>1101.8731988487409</v>
      </c>
      <c r="O176" s="82"/>
      <c r="P176" s="59">
        <v>1156</v>
      </c>
      <c r="Q176" s="83">
        <v>3963014500</v>
      </c>
      <c r="R176" s="84">
        <v>887.31988472741557</v>
      </c>
      <c r="S176" s="59">
        <v>890</v>
      </c>
      <c r="T176" s="85">
        <v>5413.8720000000003</v>
      </c>
      <c r="U176" s="85">
        <v>5418.232</v>
      </c>
      <c r="V176" s="85">
        <v>9.36</v>
      </c>
      <c r="W176" s="56">
        <v>9.19</v>
      </c>
      <c r="X176" s="56">
        <v>9.58</v>
      </c>
      <c r="Y176" s="56">
        <v>9.61</v>
      </c>
      <c r="Z176" s="56">
        <v>9.5</v>
      </c>
      <c r="AA176" s="56">
        <v>9.4700000000000006</v>
      </c>
      <c r="AB176" s="86">
        <v>9.3699999999999992</v>
      </c>
      <c r="AC176" s="86">
        <v>7.27</v>
      </c>
      <c r="AD176" s="87"/>
      <c r="AE176" s="73">
        <v>9.5</v>
      </c>
      <c r="AF176" s="74" t="str">
        <f t="shared" si="3"/>
        <v>No</v>
      </c>
    </row>
    <row r="177" spans="1:32" ht="12.75" x14ac:dyDescent="0.2">
      <c r="A177" s="75">
        <v>44369</v>
      </c>
      <c r="B177" s="54">
        <v>0.36458333333333331</v>
      </c>
      <c r="C177" s="228">
        <v>125</v>
      </c>
      <c r="D177" s="56">
        <v>9.9600000000000009</v>
      </c>
      <c r="E177" s="229"/>
      <c r="F177" s="56"/>
      <c r="G177" s="59">
        <v>2244965</v>
      </c>
      <c r="H177" s="78">
        <v>125.33462954547963</v>
      </c>
      <c r="I177" s="79"/>
      <c r="J177" s="80"/>
      <c r="K177" s="79"/>
      <c r="L177" s="81"/>
      <c r="M177" s="59">
        <v>1827756500</v>
      </c>
      <c r="N177" s="78">
        <v>1123.6734693866872</v>
      </c>
      <c r="O177" s="82"/>
      <c r="P177" s="59">
        <v>1017</v>
      </c>
      <c r="Q177" s="83">
        <v>3964088750</v>
      </c>
      <c r="R177" s="84">
        <v>876.93877550937066</v>
      </c>
      <c r="S177" s="59">
        <v>902</v>
      </c>
      <c r="T177" s="85">
        <v>5413.9400000000005</v>
      </c>
      <c r="U177" s="85">
        <v>5418.3</v>
      </c>
      <c r="V177" s="85">
        <v>9.36</v>
      </c>
      <c r="W177" s="56">
        <v>9.2200000000000006</v>
      </c>
      <c r="X177" s="56">
        <v>9.52</v>
      </c>
      <c r="Y177" s="56">
        <v>9.5399999999999991</v>
      </c>
      <c r="Z177" s="56">
        <v>9.4499999999999993</v>
      </c>
      <c r="AA177" s="56">
        <v>9.43</v>
      </c>
      <c r="AB177" s="86">
        <v>9.35</v>
      </c>
      <c r="AC177" s="86">
        <v>7.24</v>
      </c>
      <c r="AD177" s="87"/>
      <c r="AE177" s="73">
        <v>9.5</v>
      </c>
      <c r="AF177" s="74" t="str">
        <f t="shared" si="3"/>
        <v>No</v>
      </c>
    </row>
    <row r="178" spans="1:32" ht="12.75" x14ac:dyDescent="0.2">
      <c r="A178" s="53">
        <v>44370</v>
      </c>
      <c r="B178" s="54">
        <v>0.49305555555555558</v>
      </c>
      <c r="C178" s="228">
        <v>125</v>
      </c>
      <c r="D178" s="56">
        <v>9.93</v>
      </c>
      <c r="E178" s="229"/>
      <c r="F178" s="56"/>
      <c r="G178" s="59">
        <v>2245825</v>
      </c>
      <c r="H178" s="78">
        <v>125.13434208346133</v>
      </c>
      <c r="I178" s="79"/>
      <c r="J178" s="80"/>
      <c r="K178" s="79"/>
      <c r="L178" s="81"/>
      <c r="M178" s="59">
        <v>1829572250</v>
      </c>
      <c r="N178" s="78">
        <v>1117.3846153878173</v>
      </c>
      <c r="O178" s="82"/>
      <c r="P178" s="59">
        <v>1005</v>
      </c>
      <c r="Q178" s="83">
        <v>3965526250</v>
      </c>
      <c r="R178" s="84">
        <v>884.61538461791963</v>
      </c>
      <c r="S178" s="59">
        <v>877</v>
      </c>
      <c r="T178" s="85">
        <v>5413.8600000000006</v>
      </c>
      <c r="U178" s="85">
        <v>5418.22</v>
      </c>
      <c r="V178" s="85">
        <v>9.33</v>
      </c>
      <c r="W178" s="56">
        <v>9.25</v>
      </c>
      <c r="X178" s="56">
        <v>9.51</v>
      </c>
      <c r="Y178" s="56">
        <v>9.52</v>
      </c>
      <c r="Z178" s="56">
        <v>9.4700000000000006</v>
      </c>
      <c r="AA178" s="56">
        <v>9.43</v>
      </c>
      <c r="AB178" s="86">
        <v>9.36</v>
      </c>
      <c r="AC178" s="86">
        <v>7.48</v>
      </c>
      <c r="AD178" s="87"/>
      <c r="AE178" s="73">
        <v>9.5</v>
      </c>
      <c r="AF178" s="74" t="str">
        <f t="shared" si="3"/>
        <v>No</v>
      </c>
    </row>
    <row r="179" spans="1:32" ht="12.75" x14ac:dyDescent="0.2">
      <c r="A179" s="75">
        <v>44371</v>
      </c>
      <c r="B179" s="54">
        <v>0.58333333333333337</v>
      </c>
      <c r="C179" s="228">
        <v>125</v>
      </c>
      <c r="D179" s="56">
        <v>10.08</v>
      </c>
      <c r="E179" s="229"/>
      <c r="F179" s="56"/>
      <c r="G179" s="59">
        <v>2246600</v>
      </c>
      <c r="H179" s="78">
        <v>125.73264615710335</v>
      </c>
      <c r="I179" s="79"/>
      <c r="J179" s="80"/>
      <c r="K179" s="79"/>
      <c r="L179" s="81"/>
      <c r="M179" s="59">
        <v>1831200750</v>
      </c>
      <c r="N179" s="78">
        <v>1037.2611464937388</v>
      </c>
      <c r="O179" s="82"/>
      <c r="P179" s="59">
        <v>966</v>
      </c>
      <c r="Q179" s="83">
        <v>3966832750</v>
      </c>
      <c r="R179" s="84">
        <v>832.16560509307317</v>
      </c>
      <c r="S179" s="59">
        <v>819</v>
      </c>
      <c r="T179" s="85">
        <v>5413.85</v>
      </c>
      <c r="U179" s="85">
        <v>5418.21</v>
      </c>
      <c r="V179" s="85">
        <v>9.35</v>
      </c>
      <c r="W179" s="56">
        <v>9.27</v>
      </c>
      <c r="X179" s="56">
        <v>9.5299999999999994</v>
      </c>
      <c r="Y179" s="56">
        <v>9.5500000000000007</v>
      </c>
      <c r="Z179" s="56">
        <v>9.5</v>
      </c>
      <c r="AA179" s="56">
        <v>9.4499999999999993</v>
      </c>
      <c r="AB179" s="86">
        <v>9.36</v>
      </c>
      <c r="AC179" s="86">
        <v>7.58</v>
      </c>
      <c r="AD179" s="87"/>
      <c r="AE179" s="73">
        <v>9.5</v>
      </c>
      <c r="AF179" s="74" t="str">
        <f t="shared" si="3"/>
        <v>No</v>
      </c>
    </row>
    <row r="180" spans="1:32" ht="12.75" x14ac:dyDescent="0.2">
      <c r="A180" s="53">
        <v>44372</v>
      </c>
      <c r="B180" s="54">
        <v>0.375</v>
      </c>
      <c r="C180" s="228">
        <v>125</v>
      </c>
      <c r="D180" s="56">
        <v>10.07</v>
      </c>
      <c r="E180" s="229"/>
      <c r="F180" s="56"/>
      <c r="G180" s="59">
        <v>2247159</v>
      </c>
      <c r="H180" s="78">
        <v>125.49186877512837</v>
      </c>
      <c r="I180" s="79"/>
      <c r="J180" s="80"/>
      <c r="K180" s="79"/>
      <c r="L180" s="81"/>
      <c r="M180" s="59">
        <v>1832377625</v>
      </c>
      <c r="N180" s="78">
        <v>1032.3464912312329</v>
      </c>
      <c r="O180" s="82"/>
      <c r="P180" s="59">
        <v>1086</v>
      </c>
      <c r="Q180" s="83">
        <v>3967748000</v>
      </c>
      <c r="R180" s="84">
        <v>802.85087719544208</v>
      </c>
      <c r="S180" s="59">
        <v>796</v>
      </c>
      <c r="T180" s="85">
        <v>5413.87</v>
      </c>
      <c r="U180" s="85">
        <v>5418.23</v>
      </c>
      <c r="V180" s="85">
        <v>9.1999999999999993</v>
      </c>
      <c r="W180" s="56">
        <v>9.14</v>
      </c>
      <c r="X180" s="56">
        <v>9.3800000000000008</v>
      </c>
      <c r="Y180" s="56">
        <v>9.3800000000000008</v>
      </c>
      <c r="Z180" s="56">
        <v>9.34</v>
      </c>
      <c r="AA180" s="56">
        <v>9.33</v>
      </c>
      <c r="AB180" s="86">
        <v>9.2799999999999994</v>
      </c>
      <c r="AC180" s="86">
        <v>7.51</v>
      </c>
      <c r="AD180" s="87"/>
      <c r="AE180" s="73">
        <v>9.5</v>
      </c>
      <c r="AF180" s="74" t="str">
        <f t="shared" si="3"/>
        <v>No</v>
      </c>
    </row>
    <row r="181" spans="1:32" ht="12.75" x14ac:dyDescent="0.2">
      <c r="A181" s="75">
        <v>44373</v>
      </c>
      <c r="B181" s="54">
        <v>0.2638888888888889</v>
      </c>
      <c r="C181" s="228">
        <v>125</v>
      </c>
      <c r="D181" s="56">
        <v>10.06</v>
      </c>
      <c r="E181" s="229"/>
      <c r="F181" s="56"/>
      <c r="G181" s="59">
        <v>2247780</v>
      </c>
      <c r="H181" s="78">
        <v>125.63889515158543</v>
      </c>
      <c r="I181" s="79"/>
      <c r="J181" s="80"/>
      <c r="K181" s="79"/>
      <c r="L181" s="81"/>
      <c r="M181" s="59">
        <v>1833683500</v>
      </c>
      <c r="N181" s="78">
        <v>1020.2148437481443</v>
      </c>
      <c r="O181" s="82"/>
      <c r="P181" s="59">
        <v>1055</v>
      </c>
      <c r="Q181" s="83">
        <v>3968753700</v>
      </c>
      <c r="R181" s="84">
        <v>785.70312499857084</v>
      </c>
      <c r="S181" s="59">
        <v>793</v>
      </c>
      <c r="T181" s="85">
        <v>5413.8600000000006</v>
      </c>
      <c r="U181" s="85">
        <v>5418.22</v>
      </c>
      <c r="V181" s="85">
        <v>9.2799999999999994</v>
      </c>
      <c r="W181" s="56">
        <v>9.19</v>
      </c>
      <c r="X181" s="56">
        <v>9.4499999999999993</v>
      </c>
      <c r="Y181" s="56">
        <v>9.43</v>
      </c>
      <c r="Z181" s="56">
        <v>9.3699999999999992</v>
      </c>
      <c r="AA181" s="56">
        <v>9.3699999999999992</v>
      </c>
      <c r="AB181" s="86">
        <v>9.3000000000000007</v>
      </c>
      <c r="AC181" s="86">
        <v>7.39</v>
      </c>
      <c r="AD181" s="87"/>
      <c r="AE181" s="73">
        <v>9.5</v>
      </c>
      <c r="AF181" s="74" t="str">
        <f t="shared" si="3"/>
        <v>No</v>
      </c>
    </row>
    <row r="182" spans="1:32" ht="12.75" x14ac:dyDescent="0.2">
      <c r="A182" s="53">
        <v>44374</v>
      </c>
      <c r="B182" s="54">
        <v>0.26041666666666669</v>
      </c>
      <c r="C182" s="228">
        <v>125</v>
      </c>
      <c r="D182" s="56">
        <v>10.01</v>
      </c>
      <c r="E182" s="229"/>
      <c r="F182" s="56"/>
      <c r="G182" s="59">
        <v>2248477</v>
      </c>
      <c r="H182" s="78">
        <v>125.58039549491592</v>
      </c>
      <c r="I182" s="79"/>
      <c r="J182" s="80"/>
      <c r="K182" s="79"/>
      <c r="L182" s="81"/>
      <c r="M182" s="59">
        <v>1835149875</v>
      </c>
      <c r="N182" s="78">
        <v>1021.8641115024028</v>
      </c>
      <c r="O182" s="82"/>
      <c r="P182" s="59">
        <v>984</v>
      </c>
      <c r="Q182" s="83">
        <v>3969893000</v>
      </c>
      <c r="R182" s="84">
        <v>793.93728223318556</v>
      </c>
      <c r="S182" s="59">
        <v>792</v>
      </c>
      <c r="T182" s="85">
        <v>5413.8600000000006</v>
      </c>
      <c r="U182" s="85">
        <v>5418.22</v>
      </c>
      <c r="V182" s="85">
        <v>9.2799999999999994</v>
      </c>
      <c r="W182" s="56">
        <v>9.18</v>
      </c>
      <c r="X182" s="56">
        <v>9.4700000000000006</v>
      </c>
      <c r="Y182" s="56">
        <v>9.43</v>
      </c>
      <c r="Z182" s="56">
        <v>9.3699999999999992</v>
      </c>
      <c r="AA182" s="56">
        <v>9.3800000000000008</v>
      </c>
      <c r="AB182" s="86">
        <v>9.31</v>
      </c>
      <c r="AC182" s="86">
        <v>7.37</v>
      </c>
      <c r="AD182" s="87"/>
      <c r="AE182" s="73">
        <v>9.5</v>
      </c>
      <c r="AF182" s="74" t="str">
        <f t="shared" si="3"/>
        <v>No</v>
      </c>
    </row>
    <row r="183" spans="1:32" ht="12.75" x14ac:dyDescent="0.2">
      <c r="A183" s="75">
        <v>44375</v>
      </c>
      <c r="B183" s="54">
        <v>0.3611111111111111</v>
      </c>
      <c r="C183" s="228">
        <v>125</v>
      </c>
      <c r="D183" s="56">
        <v>10.07</v>
      </c>
      <c r="E183" s="229"/>
      <c r="F183" s="56"/>
      <c r="G183" s="59">
        <v>2249241</v>
      </c>
      <c r="H183" s="78">
        <v>125.01317987038269</v>
      </c>
      <c r="I183" s="79"/>
      <c r="J183" s="80"/>
      <c r="K183" s="79"/>
      <c r="L183" s="81"/>
      <c r="M183" s="59">
        <v>1836764500</v>
      </c>
      <c r="N183" s="78">
        <v>1018.6908517342675</v>
      </c>
      <c r="O183" s="82"/>
      <c r="P183" s="59">
        <v>1052</v>
      </c>
      <c r="Q183" s="83">
        <v>3971153000</v>
      </c>
      <c r="R183" s="84">
        <v>794.9526813874287</v>
      </c>
      <c r="S183" s="59">
        <v>791</v>
      </c>
      <c r="T183" s="85">
        <v>5413.8600000000006</v>
      </c>
      <c r="U183" s="85">
        <v>5418.22</v>
      </c>
      <c r="V183" s="85">
        <v>9.23</v>
      </c>
      <c r="W183" s="56">
        <v>9.15</v>
      </c>
      <c r="X183" s="56">
        <v>9.44</v>
      </c>
      <c r="Y183" s="56">
        <v>9.41</v>
      </c>
      <c r="Z183" s="56">
        <v>9.36</v>
      </c>
      <c r="AA183" s="56">
        <v>9.3699999999999992</v>
      </c>
      <c r="AB183" s="86">
        <v>9.31</v>
      </c>
      <c r="AC183" s="86">
        <v>7.38</v>
      </c>
      <c r="AD183" s="87"/>
      <c r="AE183" s="73">
        <v>9.5</v>
      </c>
      <c r="AF183" s="74" t="str">
        <f t="shared" si="3"/>
        <v>No</v>
      </c>
    </row>
    <row r="184" spans="1:32" ht="12.75" x14ac:dyDescent="0.2">
      <c r="A184" s="53">
        <v>44376</v>
      </c>
      <c r="B184" s="54">
        <v>0.37847222222222227</v>
      </c>
      <c r="C184" s="228">
        <v>125</v>
      </c>
      <c r="D184" s="56">
        <v>10.02</v>
      </c>
      <c r="E184" s="229"/>
      <c r="F184" s="56"/>
      <c r="G184" s="59">
        <v>2249972</v>
      </c>
      <c r="H184" s="78">
        <v>125.38924161164627</v>
      </c>
      <c r="I184" s="79"/>
      <c r="J184" s="80"/>
      <c r="K184" s="79"/>
      <c r="L184" s="81"/>
      <c r="M184" s="59">
        <v>1838304750</v>
      </c>
      <c r="N184" s="78">
        <v>1051.3651877149814</v>
      </c>
      <c r="O184" s="82"/>
      <c r="P184" s="59">
        <v>1092</v>
      </c>
      <c r="Q184" s="83">
        <v>3972318750</v>
      </c>
      <c r="R184" s="84">
        <v>795.73378839716906</v>
      </c>
      <c r="S184" s="59">
        <v>813</v>
      </c>
      <c r="T184" s="85">
        <v>5413.85</v>
      </c>
      <c r="U184" s="85">
        <v>5418.21</v>
      </c>
      <c r="V184" s="85">
        <v>9.24</v>
      </c>
      <c r="W184" s="56">
        <v>9.14</v>
      </c>
      <c r="X184" s="56">
        <v>9.41</v>
      </c>
      <c r="Y184" s="56">
        <v>9.4</v>
      </c>
      <c r="Z184" s="56">
        <v>9.34</v>
      </c>
      <c r="AA184" s="56">
        <v>9.36</v>
      </c>
      <c r="AB184" s="86">
        <v>9.2899999999999991</v>
      </c>
      <c r="AC184" s="86">
        <v>7.34</v>
      </c>
      <c r="AD184" s="87"/>
      <c r="AE184" s="73">
        <v>9.5</v>
      </c>
      <c r="AF184" s="74" t="str">
        <f t="shared" si="3"/>
        <v>No</v>
      </c>
    </row>
    <row r="185" spans="1:32" ht="12.75" x14ac:dyDescent="0.2">
      <c r="A185" s="75">
        <v>44377</v>
      </c>
      <c r="B185" s="76">
        <v>0.47569444444444442</v>
      </c>
      <c r="C185" s="229">
        <v>125</v>
      </c>
      <c r="D185" s="58">
        <v>9.9700000000000006</v>
      </c>
      <c r="E185" s="229"/>
      <c r="F185" s="58"/>
      <c r="G185" s="91">
        <v>2250763</v>
      </c>
      <c r="H185" s="92">
        <v>125.49636808195817</v>
      </c>
      <c r="I185" s="93"/>
      <c r="J185" s="94"/>
      <c r="K185" s="93"/>
      <c r="L185" s="95"/>
      <c r="M185" s="91">
        <v>1839970000</v>
      </c>
      <c r="N185" s="92">
        <v>1053.9556961986489</v>
      </c>
      <c r="O185" s="96"/>
      <c r="P185" s="91">
        <v>1073</v>
      </c>
      <c r="Q185" s="230">
        <v>3973616250</v>
      </c>
      <c r="R185" s="231">
        <v>821.20253164254427</v>
      </c>
      <c r="S185" s="91">
        <v>821</v>
      </c>
      <c r="T185" s="232">
        <v>5413.87</v>
      </c>
      <c r="U185" s="232">
        <v>5418.23</v>
      </c>
      <c r="V185" s="232">
        <v>9.1999999999999993</v>
      </c>
      <c r="W185" s="58">
        <v>9.1300000000000008</v>
      </c>
      <c r="X185" s="58">
        <v>9.43</v>
      </c>
      <c r="Y185" s="58">
        <v>9.4</v>
      </c>
      <c r="Z185" s="58">
        <v>9.4</v>
      </c>
      <c r="AA185" s="58">
        <v>9.35</v>
      </c>
      <c r="AB185" s="233">
        <v>9.24</v>
      </c>
      <c r="AC185" s="233">
        <v>7.34</v>
      </c>
      <c r="AD185" s="234"/>
      <c r="AE185" s="73">
        <v>9.5</v>
      </c>
      <c r="AF185" s="74" t="str">
        <f t="shared" si="3"/>
        <v>No</v>
      </c>
    </row>
  </sheetData>
  <mergeCells count="2">
    <mergeCell ref="A1:W1"/>
    <mergeCell ref="Z1:AA1"/>
  </mergeCells>
  <pageMargins left="0.7" right="0.7" top="0.75" bottom="0.75" header="0.3" footer="0.3"/>
  <ignoredErrors>
    <ignoredError sqref="AF4:AF94" calculatedColumn="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filterMode="1"/>
  <dimension ref="A1:AR185"/>
  <sheetViews>
    <sheetView zoomScale="90" zoomScaleNormal="90" workbookViewId="0">
      <pane xSplit="1" ySplit="2" topLeftCell="B119" activePane="bottomRight" state="frozen"/>
      <selection pane="topRight" activeCell="B1" sqref="B1"/>
      <selection pane="bottomLeft" activeCell="A3" sqref="A3"/>
      <selection pane="bottomRight" activeCell="J147" sqref="J147"/>
    </sheetView>
  </sheetViews>
  <sheetFormatPr defaultColWidth="9.140625" defaultRowHeight="11.25" x14ac:dyDescent="0.2"/>
  <cols>
    <col min="1" max="1" width="12.7109375" style="140" customWidth="1"/>
    <col min="2" max="2" width="12.7109375" style="141" customWidth="1"/>
    <col min="3" max="3" width="12" style="28" customWidth="1"/>
    <col min="4" max="4" width="11.140625" style="28" customWidth="1"/>
    <col min="5" max="5" width="14.28515625" style="28" customWidth="1"/>
    <col min="6" max="6" width="12.85546875" style="28" customWidth="1"/>
    <col min="7" max="7" width="11.7109375" style="28" customWidth="1"/>
    <col min="8" max="8" width="8.7109375" style="28" customWidth="1"/>
    <col min="9" max="9" width="9.28515625" style="28" customWidth="1"/>
    <col min="10" max="10" width="78.28515625" style="29" bestFit="1" customWidth="1"/>
    <col min="11" max="11" width="11.42578125" style="100" bestFit="1" customWidth="1"/>
    <col min="12" max="12" width="11.42578125" style="100" customWidth="1"/>
    <col min="13" max="13" width="11" style="107" customWidth="1"/>
    <col min="14" max="14" width="4.42578125" style="120" customWidth="1"/>
    <col min="15" max="16384" width="9.140625" style="120"/>
  </cols>
  <sheetData>
    <row r="1" spans="1:44" s="109" customFormat="1" x14ac:dyDescent="0.2">
      <c r="A1" s="108" t="s">
        <v>0</v>
      </c>
      <c r="C1" s="110"/>
      <c r="J1" s="111"/>
      <c r="M1" s="112"/>
      <c r="O1" s="240" t="s">
        <v>1</v>
      </c>
      <c r="P1" s="240"/>
      <c r="AQ1" s="240" t="s">
        <v>1</v>
      </c>
      <c r="AR1" s="240"/>
    </row>
    <row r="2" spans="1:44" ht="61.5" customHeight="1" x14ac:dyDescent="0.2">
      <c r="A2" s="113" t="s">
        <v>12</v>
      </c>
      <c r="B2" s="114" t="s">
        <v>30</v>
      </c>
      <c r="C2" s="115" t="s">
        <v>91</v>
      </c>
      <c r="D2" s="115" t="s">
        <v>14</v>
      </c>
      <c r="E2" s="115" t="s">
        <v>92</v>
      </c>
      <c r="F2" s="115" t="s">
        <v>32</v>
      </c>
      <c r="G2" s="115" t="s">
        <v>26</v>
      </c>
      <c r="H2" s="115" t="s">
        <v>16</v>
      </c>
      <c r="I2" s="116" t="s">
        <v>34</v>
      </c>
      <c r="J2" s="117" t="s">
        <v>15</v>
      </c>
      <c r="K2" s="118" t="s">
        <v>3</v>
      </c>
      <c r="L2" s="118" t="s">
        <v>4</v>
      </c>
      <c r="M2" s="119" t="s">
        <v>5</v>
      </c>
      <c r="O2" s="121" t="s">
        <v>2</v>
      </c>
      <c r="P2" s="122">
        <f>COUNT(A:A)</f>
        <v>182</v>
      </c>
    </row>
    <row r="3" spans="1:44" ht="15" hidden="1" customHeight="1" thickBot="1" x14ac:dyDescent="0.25">
      <c r="A3" s="123"/>
      <c r="B3" s="124"/>
      <c r="C3" s="125"/>
      <c r="D3" s="126"/>
      <c r="E3" s="125"/>
      <c r="F3" s="125"/>
      <c r="G3" s="127"/>
      <c r="H3" s="126"/>
      <c r="I3" s="128"/>
      <c r="J3" s="129"/>
      <c r="K3" s="130">
        <v>5444.99</v>
      </c>
      <c r="L3" s="125">
        <v>5444.99</v>
      </c>
      <c r="M3" s="131">
        <v>5439.4</v>
      </c>
      <c r="O3" s="121"/>
      <c r="P3" s="122"/>
    </row>
    <row r="4" spans="1:44" ht="12.75" hidden="1" x14ac:dyDescent="0.2">
      <c r="A4" s="132">
        <v>44196</v>
      </c>
      <c r="B4" s="133">
        <v>0.30555555555555552</v>
      </c>
      <c r="C4" s="59">
        <v>426</v>
      </c>
      <c r="D4" s="134"/>
      <c r="E4" s="59">
        <v>1724597017</v>
      </c>
      <c r="F4" s="55">
        <v>426.51515151552769</v>
      </c>
      <c r="G4" s="135"/>
      <c r="H4" s="135"/>
      <c r="I4" s="136">
        <v>43.59</v>
      </c>
      <c r="J4" s="137" t="s">
        <v>93</v>
      </c>
      <c r="K4" s="138"/>
      <c r="L4" s="138"/>
      <c r="M4" s="139"/>
    </row>
    <row r="5" spans="1:44" ht="12.75" hidden="1" x14ac:dyDescent="0.2">
      <c r="A5" s="132">
        <v>44197</v>
      </c>
      <c r="B5" s="133">
        <v>0.31944444444444448</v>
      </c>
      <c r="C5" s="59">
        <v>431</v>
      </c>
      <c r="D5" s="134"/>
      <c r="E5" s="59">
        <v>1725219391</v>
      </c>
      <c r="F5" s="55">
        <v>426.28356164349572</v>
      </c>
      <c r="G5" s="135"/>
      <c r="H5" s="135"/>
      <c r="I5" s="136">
        <v>43.66</v>
      </c>
      <c r="J5" s="137" t="s">
        <v>93</v>
      </c>
      <c r="K5" s="138"/>
      <c r="L5" s="138"/>
      <c r="M5" s="139"/>
    </row>
    <row r="6" spans="1:44" ht="12.75" hidden="1" x14ac:dyDescent="0.2">
      <c r="A6" s="132">
        <v>44198</v>
      </c>
      <c r="B6" s="133">
        <v>0.2986111111111111</v>
      </c>
      <c r="C6" s="59">
        <v>425</v>
      </c>
      <c r="D6" s="134"/>
      <c r="E6" s="59">
        <v>1725824329</v>
      </c>
      <c r="F6" s="55">
        <v>429.03404255389995</v>
      </c>
      <c r="G6" s="135"/>
      <c r="H6" s="135"/>
      <c r="I6" s="136">
        <v>43.6</v>
      </c>
      <c r="J6" s="137" t="s">
        <v>93</v>
      </c>
      <c r="K6" s="138"/>
      <c r="L6" s="138"/>
      <c r="M6" s="139"/>
    </row>
    <row r="7" spans="1:44" ht="12.75" hidden="1" x14ac:dyDescent="0.2">
      <c r="A7" s="132">
        <v>44199</v>
      </c>
      <c r="B7" s="133">
        <v>0.375</v>
      </c>
      <c r="C7" s="59">
        <v>433</v>
      </c>
      <c r="D7" s="134"/>
      <c r="E7" s="59">
        <v>1726489204</v>
      </c>
      <c r="F7" s="55">
        <v>428.95161290322579</v>
      </c>
      <c r="G7" s="135"/>
      <c r="H7" s="135"/>
      <c r="I7" s="136">
        <v>43.6</v>
      </c>
      <c r="J7" s="137" t="s">
        <v>93</v>
      </c>
      <c r="K7" s="138"/>
      <c r="L7" s="138"/>
      <c r="M7" s="139"/>
    </row>
    <row r="8" spans="1:44" ht="12.75" hidden="1" x14ac:dyDescent="0.2">
      <c r="A8" s="132">
        <v>44200</v>
      </c>
      <c r="B8" s="133">
        <v>0.4375</v>
      </c>
      <c r="C8" s="59">
        <v>427</v>
      </c>
      <c r="D8" s="134"/>
      <c r="E8" s="59">
        <v>1727139079</v>
      </c>
      <c r="F8" s="55">
        <v>424.75490196078431</v>
      </c>
      <c r="G8" s="135"/>
      <c r="H8" s="135"/>
      <c r="I8" s="136">
        <v>43.65</v>
      </c>
      <c r="J8" s="137" t="s">
        <v>93</v>
      </c>
      <c r="K8" s="138"/>
      <c r="L8" s="138"/>
      <c r="M8" s="139"/>
    </row>
    <row r="9" spans="1:44" ht="12.75" hidden="1" x14ac:dyDescent="0.2">
      <c r="A9" s="132">
        <v>44201</v>
      </c>
      <c r="B9" s="133">
        <v>0.4375</v>
      </c>
      <c r="C9" s="59">
        <v>418</v>
      </c>
      <c r="D9" s="134"/>
      <c r="E9" s="59">
        <v>1727752017</v>
      </c>
      <c r="F9" s="55">
        <v>425.6513888888889</v>
      </c>
      <c r="G9" s="135"/>
      <c r="H9" s="135"/>
      <c r="I9" s="136">
        <v>43.6</v>
      </c>
      <c r="J9" s="137" t="s">
        <v>93</v>
      </c>
      <c r="K9" s="138"/>
      <c r="L9" s="138"/>
      <c r="M9" s="139"/>
    </row>
    <row r="10" spans="1:44" ht="12.75" hidden="1" x14ac:dyDescent="0.2">
      <c r="A10" s="132">
        <v>44202</v>
      </c>
      <c r="B10" s="133">
        <v>0.38194444444444442</v>
      </c>
      <c r="C10" s="59">
        <v>422</v>
      </c>
      <c r="D10" s="134"/>
      <c r="E10" s="59">
        <v>1728328454</v>
      </c>
      <c r="F10" s="55">
        <v>423.85073529375484</v>
      </c>
      <c r="G10" s="135"/>
      <c r="H10" s="135"/>
      <c r="I10" s="136">
        <v>43.65</v>
      </c>
      <c r="J10" s="137" t="s">
        <v>93</v>
      </c>
      <c r="K10" s="138"/>
      <c r="L10" s="138"/>
      <c r="M10" s="139"/>
    </row>
    <row r="11" spans="1:44" ht="12.75" hidden="1" x14ac:dyDescent="0.2">
      <c r="A11" s="132">
        <v>44203</v>
      </c>
      <c r="B11" s="133">
        <v>0.44791666666666669</v>
      </c>
      <c r="C11" s="59">
        <v>428</v>
      </c>
      <c r="D11" s="134"/>
      <c r="E11" s="59">
        <v>1728979517</v>
      </c>
      <c r="F11" s="55">
        <v>424.14527687392922</v>
      </c>
      <c r="G11" s="135"/>
      <c r="H11" s="135"/>
      <c r="I11" s="136">
        <v>43.6</v>
      </c>
      <c r="J11" s="137" t="s">
        <v>93</v>
      </c>
      <c r="K11" s="138"/>
      <c r="L11" s="138"/>
      <c r="M11" s="139"/>
    </row>
    <row r="12" spans="1:44" ht="12.75" hidden="1" x14ac:dyDescent="0.2">
      <c r="A12" s="132">
        <v>44204</v>
      </c>
      <c r="B12" s="133">
        <v>0.375</v>
      </c>
      <c r="C12" s="59">
        <v>422</v>
      </c>
      <c r="D12" s="134"/>
      <c r="E12" s="59">
        <v>1729544141</v>
      </c>
      <c r="F12" s="55">
        <v>422.93932584269663</v>
      </c>
      <c r="G12" s="135"/>
      <c r="H12" s="135"/>
      <c r="I12" s="136">
        <v>43.65</v>
      </c>
      <c r="J12" s="137" t="s">
        <v>93</v>
      </c>
      <c r="K12" s="138"/>
      <c r="L12" s="138"/>
      <c r="M12" s="139"/>
    </row>
    <row r="13" spans="1:44" ht="12.75" hidden="1" x14ac:dyDescent="0.2">
      <c r="A13" s="132">
        <v>44205</v>
      </c>
      <c r="B13" s="133">
        <v>0.32291666666666669</v>
      </c>
      <c r="C13" s="59">
        <v>426</v>
      </c>
      <c r="D13" s="134"/>
      <c r="E13" s="59">
        <v>1730122391</v>
      </c>
      <c r="F13" s="55">
        <v>423.6263736274575</v>
      </c>
      <c r="G13" s="135"/>
      <c r="H13" s="135"/>
      <c r="I13" s="136">
        <v>43.6</v>
      </c>
      <c r="J13" s="137" t="s">
        <v>93</v>
      </c>
      <c r="K13" s="138"/>
      <c r="L13" s="138"/>
      <c r="M13" s="139"/>
    </row>
    <row r="14" spans="1:44" ht="12.75" hidden="1" x14ac:dyDescent="0.2">
      <c r="A14" s="132">
        <v>44206</v>
      </c>
      <c r="B14" s="133">
        <v>0.32291666666666669</v>
      </c>
      <c r="C14" s="59">
        <v>408</v>
      </c>
      <c r="D14" s="134"/>
      <c r="E14" s="59">
        <v>1730731329</v>
      </c>
      <c r="F14" s="55">
        <v>422.8736111121367</v>
      </c>
      <c r="G14" s="135"/>
      <c r="H14" s="135"/>
      <c r="I14" s="136">
        <v>43.64</v>
      </c>
      <c r="J14" s="137" t="s">
        <v>93</v>
      </c>
      <c r="K14" s="138"/>
      <c r="L14" s="138"/>
      <c r="M14" s="139"/>
    </row>
    <row r="15" spans="1:44" ht="12.75" hidden="1" x14ac:dyDescent="0.2">
      <c r="A15" s="132">
        <v>44207</v>
      </c>
      <c r="B15" s="133">
        <v>0.375</v>
      </c>
      <c r="C15" s="59">
        <v>416</v>
      </c>
      <c r="D15" s="134"/>
      <c r="E15" s="59">
        <v>1731369391</v>
      </c>
      <c r="F15" s="55">
        <v>421.16303630363035</v>
      </c>
      <c r="G15" s="135"/>
      <c r="H15" s="135"/>
      <c r="I15" s="136">
        <v>43.64</v>
      </c>
      <c r="J15" s="137" t="s">
        <v>93</v>
      </c>
      <c r="K15" s="138"/>
      <c r="L15" s="138"/>
      <c r="M15" s="139"/>
    </row>
    <row r="16" spans="1:44" ht="12.75" hidden="1" x14ac:dyDescent="0.2">
      <c r="A16" s="132">
        <v>44208</v>
      </c>
      <c r="B16" s="133">
        <v>0.43055555555555558</v>
      </c>
      <c r="C16" s="59">
        <v>425</v>
      </c>
      <c r="D16" s="134"/>
      <c r="E16" s="59">
        <v>1732009954</v>
      </c>
      <c r="F16" s="55">
        <v>421.42302631611221</v>
      </c>
      <c r="G16" s="135"/>
      <c r="H16" s="135"/>
      <c r="I16" s="136">
        <v>43.6</v>
      </c>
      <c r="J16" s="137" t="s">
        <v>93</v>
      </c>
      <c r="K16" s="138"/>
      <c r="L16" s="138"/>
      <c r="M16" s="139"/>
    </row>
    <row r="17" spans="1:13" ht="12.75" hidden="1" x14ac:dyDescent="0.2">
      <c r="A17" s="132">
        <v>44209</v>
      </c>
      <c r="B17" s="133">
        <v>0.39583333333333331</v>
      </c>
      <c r="C17" s="59">
        <v>419</v>
      </c>
      <c r="D17" s="134"/>
      <c r="E17" s="59">
        <v>1732594517</v>
      </c>
      <c r="F17" s="55">
        <v>420.54892086225271</v>
      </c>
      <c r="G17" s="135"/>
      <c r="H17" s="135"/>
      <c r="I17" s="136">
        <v>43.6</v>
      </c>
      <c r="J17" s="137" t="s">
        <v>93</v>
      </c>
      <c r="K17" s="138"/>
      <c r="L17" s="138"/>
      <c r="M17" s="139"/>
    </row>
    <row r="18" spans="1:13" ht="12.75" hidden="1" x14ac:dyDescent="0.2">
      <c r="A18" s="132">
        <v>44210</v>
      </c>
      <c r="B18" s="133">
        <v>0.40277777777777773</v>
      </c>
      <c r="C18" s="59">
        <v>425</v>
      </c>
      <c r="D18" s="134"/>
      <c r="E18" s="59">
        <v>1733201829</v>
      </c>
      <c r="F18" s="55">
        <v>418.83586206762044</v>
      </c>
      <c r="G18" s="135"/>
      <c r="H18" s="135"/>
      <c r="I18" s="136">
        <v>43.58</v>
      </c>
      <c r="J18" s="137" t="s">
        <v>93</v>
      </c>
      <c r="K18" s="138"/>
      <c r="L18" s="138"/>
      <c r="M18" s="139"/>
    </row>
    <row r="19" spans="1:13" ht="12.75" hidden="1" x14ac:dyDescent="0.2">
      <c r="A19" s="132">
        <v>44211</v>
      </c>
      <c r="B19" s="133">
        <v>0.375</v>
      </c>
      <c r="C19" s="59">
        <v>414</v>
      </c>
      <c r="D19" s="134"/>
      <c r="E19" s="59">
        <v>1733785704</v>
      </c>
      <c r="F19" s="55">
        <v>417.05357142857139</v>
      </c>
      <c r="G19" s="135"/>
      <c r="H19" s="135"/>
      <c r="I19" s="136">
        <v>43.59</v>
      </c>
      <c r="J19" s="137" t="s">
        <v>93</v>
      </c>
      <c r="K19" s="138"/>
      <c r="L19" s="138"/>
      <c r="M19" s="139"/>
    </row>
    <row r="20" spans="1:13" ht="12.75" hidden="1" x14ac:dyDescent="0.2">
      <c r="A20" s="132">
        <v>44212</v>
      </c>
      <c r="B20" s="133">
        <v>0.32291666666666669</v>
      </c>
      <c r="C20" s="59">
        <v>416</v>
      </c>
      <c r="D20" s="134"/>
      <c r="E20" s="59">
        <v>1734360579</v>
      </c>
      <c r="F20" s="55">
        <v>421.15384615492371</v>
      </c>
      <c r="G20" s="135"/>
      <c r="H20" s="135"/>
      <c r="I20" s="136">
        <v>43.59</v>
      </c>
      <c r="J20" s="137" t="s">
        <v>93</v>
      </c>
      <c r="K20" s="138"/>
      <c r="L20" s="138"/>
      <c r="M20" s="139"/>
    </row>
    <row r="21" spans="1:13" ht="12.75" hidden="1" x14ac:dyDescent="0.2">
      <c r="A21" s="132">
        <v>44213</v>
      </c>
      <c r="B21" s="133">
        <v>0.31597222222222221</v>
      </c>
      <c r="C21" s="59">
        <v>416</v>
      </c>
      <c r="D21" s="134"/>
      <c r="E21" s="59">
        <v>1734957016</v>
      </c>
      <c r="F21" s="55">
        <v>417.08881119016939</v>
      </c>
      <c r="G21" s="135"/>
      <c r="H21" s="135"/>
      <c r="I21" s="136">
        <v>43.59</v>
      </c>
      <c r="J21" s="137" t="s">
        <v>93</v>
      </c>
      <c r="K21" s="138"/>
      <c r="L21" s="138"/>
      <c r="M21" s="139"/>
    </row>
    <row r="22" spans="1:13" ht="12.75" hidden="1" x14ac:dyDescent="0.2">
      <c r="A22" s="132">
        <v>44214</v>
      </c>
      <c r="B22" s="133">
        <v>0.3576388888888889</v>
      </c>
      <c r="C22" s="59">
        <v>410</v>
      </c>
      <c r="D22" s="134"/>
      <c r="E22" s="59">
        <v>1735588392</v>
      </c>
      <c r="F22" s="55">
        <v>420.91733333268007</v>
      </c>
      <c r="G22" s="135"/>
      <c r="H22" s="135"/>
      <c r="I22" s="136">
        <v>43.63</v>
      </c>
      <c r="J22" s="137" t="s">
        <v>93</v>
      </c>
      <c r="K22" s="138"/>
      <c r="L22" s="138"/>
      <c r="M22" s="139"/>
    </row>
    <row r="23" spans="1:13" ht="12.75" hidden="1" x14ac:dyDescent="0.2">
      <c r="A23" s="132">
        <v>44215</v>
      </c>
      <c r="B23" s="133">
        <v>0.32291666666666669</v>
      </c>
      <c r="C23" s="59">
        <v>416</v>
      </c>
      <c r="D23" s="134"/>
      <c r="E23" s="59">
        <v>1736168266</v>
      </c>
      <c r="F23" s="55">
        <v>417.17553956939349</v>
      </c>
      <c r="G23" s="135"/>
      <c r="H23" s="135"/>
      <c r="I23" s="136">
        <v>43.59</v>
      </c>
      <c r="J23" s="137" t="s">
        <v>93</v>
      </c>
      <c r="K23" s="138"/>
      <c r="L23" s="138"/>
      <c r="M23" s="139"/>
    </row>
    <row r="24" spans="1:13" ht="12.75" hidden="1" x14ac:dyDescent="0.2">
      <c r="A24" s="132">
        <v>44216</v>
      </c>
      <c r="B24" s="133">
        <v>0.37847222222222227</v>
      </c>
      <c r="C24" s="59">
        <v>414</v>
      </c>
      <c r="D24" s="134"/>
      <c r="E24" s="59">
        <v>1736802829</v>
      </c>
      <c r="F24" s="55">
        <v>417.47565789601583</v>
      </c>
      <c r="G24" s="135"/>
      <c r="H24" s="135"/>
      <c r="I24" s="136">
        <v>43.58</v>
      </c>
      <c r="J24" s="137" t="s">
        <v>93</v>
      </c>
      <c r="K24" s="138"/>
      <c r="L24" s="138"/>
      <c r="M24" s="139"/>
    </row>
    <row r="25" spans="1:13" ht="12.75" hidden="1" x14ac:dyDescent="0.2">
      <c r="A25" s="132">
        <v>44217</v>
      </c>
      <c r="B25" s="133">
        <v>0.4375</v>
      </c>
      <c r="C25" s="59">
        <v>417</v>
      </c>
      <c r="D25" s="134"/>
      <c r="E25" s="59">
        <v>1737440516</v>
      </c>
      <c r="F25" s="55">
        <v>418.15540983606564</v>
      </c>
      <c r="G25" s="135"/>
      <c r="H25" s="135"/>
      <c r="I25" s="136">
        <v>43.65</v>
      </c>
      <c r="J25" s="137" t="s">
        <v>93</v>
      </c>
      <c r="K25" s="138"/>
      <c r="L25" s="138"/>
      <c r="M25" s="139"/>
    </row>
    <row r="26" spans="1:13" ht="12.75" hidden="1" x14ac:dyDescent="0.2">
      <c r="A26" s="132">
        <v>44218</v>
      </c>
      <c r="B26" s="133">
        <v>0.39583333333333331</v>
      </c>
      <c r="C26" s="59">
        <v>420</v>
      </c>
      <c r="D26" s="134"/>
      <c r="E26" s="59">
        <v>1738014517</v>
      </c>
      <c r="F26" s="55">
        <v>415.94275362213574</v>
      </c>
      <c r="G26" s="135"/>
      <c r="H26" s="135"/>
      <c r="I26" s="136">
        <v>43.59</v>
      </c>
      <c r="J26" s="137" t="s">
        <v>93</v>
      </c>
      <c r="K26" s="138"/>
      <c r="L26" s="138"/>
      <c r="M26" s="139"/>
    </row>
    <row r="27" spans="1:13" ht="12.75" hidden="1" x14ac:dyDescent="0.2">
      <c r="A27" s="132">
        <v>44219</v>
      </c>
      <c r="B27" s="133">
        <v>0.39583333333333331</v>
      </c>
      <c r="C27" s="59">
        <v>414</v>
      </c>
      <c r="D27" s="134"/>
      <c r="E27" s="59">
        <v>1738616829</v>
      </c>
      <c r="F27" s="55">
        <v>418.27222222120776</v>
      </c>
      <c r="G27" s="135"/>
      <c r="H27" s="135"/>
      <c r="I27" s="136">
        <v>43.56</v>
      </c>
      <c r="J27" s="137" t="s">
        <v>93</v>
      </c>
      <c r="K27" s="138"/>
      <c r="L27" s="138"/>
      <c r="M27" s="139"/>
    </row>
    <row r="28" spans="1:13" ht="12.75" hidden="1" x14ac:dyDescent="0.2">
      <c r="A28" s="132">
        <v>44220</v>
      </c>
      <c r="B28" s="133">
        <v>0.58333333333333337</v>
      </c>
      <c r="C28" s="59">
        <v>420</v>
      </c>
      <c r="D28" s="134"/>
      <c r="E28" s="59">
        <v>1739328392</v>
      </c>
      <c r="F28" s="55">
        <v>416.11871344944251</v>
      </c>
      <c r="G28" s="135"/>
      <c r="H28" s="135"/>
      <c r="I28" s="136">
        <v>43.63</v>
      </c>
      <c r="J28" s="137" t="s">
        <v>93</v>
      </c>
      <c r="K28" s="138"/>
      <c r="L28" s="138"/>
      <c r="M28" s="139"/>
    </row>
    <row r="29" spans="1:13" ht="12.75" hidden="1" x14ac:dyDescent="0.2">
      <c r="A29" s="132">
        <v>44221</v>
      </c>
      <c r="B29" s="133">
        <v>0.47916666666666669</v>
      </c>
      <c r="C29" s="59">
        <v>414</v>
      </c>
      <c r="D29" s="134"/>
      <c r="E29" s="59">
        <v>1739867454</v>
      </c>
      <c r="F29" s="55">
        <v>417.87751938097631</v>
      </c>
      <c r="G29" s="135"/>
      <c r="H29" s="135"/>
      <c r="I29" s="136">
        <v>43.59</v>
      </c>
      <c r="J29" s="137" t="s">
        <v>93</v>
      </c>
      <c r="K29" s="138"/>
      <c r="L29" s="138"/>
      <c r="M29" s="139"/>
    </row>
    <row r="30" spans="1:13" ht="12.75" hidden="1" x14ac:dyDescent="0.2">
      <c r="A30" s="132">
        <v>44222</v>
      </c>
      <c r="B30" s="133">
        <v>0.42708333333333331</v>
      </c>
      <c r="C30" s="59">
        <v>416</v>
      </c>
      <c r="D30" s="134"/>
      <c r="E30" s="59">
        <v>1740434517</v>
      </c>
      <c r="F30" s="55">
        <v>415.4307692297063</v>
      </c>
      <c r="G30" s="135"/>
      <c r="H30" s="135"/>
      <c r="I30" s="136">
        <v>43.6</v>
      </c>
      <c r="J30" s="137" t="s">
        <v>93</v>
      </c>
      <c r="K30" s="138"/>
      <c r="L30" s="138"/>
      <c r="M30" s="139"/>
    </row>
    <row r="31" spans="1:13" ht="12.75" hidden="1" x14ac:dyDescent="0.2">
      <c r="A31" s="132">
        <v>44223</v>
      </c>
      <c r="B31" s="133">
        <v>0.39583333333333331</v>
      </c>
      <c r="C31" s="59">
        <v>411</v>
      </c>
      <c r="D31" s="134"/>
      <c r="E31" s="59">
        <v>1741013642</v>
      </c>
      <c r="F31" s="55">
        <v>415.14336917458792</v>
      </c>
      <c r="G31" s="135"/>
      <c r="H31" s="135"/>
      <c r="I31" s="136">
        <v>43.65</v>
      </c>
      <c r="J31" s="137" t="s">
        <v>93</v>
      </c>
      <c r="K31" s="138"/>
      <c r="L31" s="138"/>
      <c r="M31" s="139"/>
    </row>
    <row r="32" spans="1:13" ht="25.5" hidden="1" x14ac:dyDescent="0.2">
      <c r="A32" s="132">
        <v>44224</v>
      </c>
      <c r="B32" s="133">
        <v>0.35416666666666669</v>
      </c>
      <c r="C32" s="59">
        <v>414</v>
      </c>
      <c r="D32" s="134"/>
      <c r="E32" s="59">
        <v>1741583891</v>
      </c>
      <c r="F32" s="55">
        <v>413.22391304452401</v>
      </c>
      <c r="G32" s="135"/>
      <c r="H32" s="135"/>
      <c r="I32" s="136">
        <v>43.56</v>
      </c>
      <c r="J32" s="137" t="s">
        <v>314</v>
      </c>
      <c r="K32" s="138"/>
      <c r="L32" s="138"/>
      <c r="M32" s="139"/>
    </row>
    <row r="33" spans="1:13" ht="25.5" hidden="1" x14ac:dyDescent="0.2">
      <c r="A33" s="132">
        <v>44225</v>
      </c>
      <c r="B33" s="133">
        <v>0.375</v>
      </c>
      <c r="C33" s="59">
        <v>664</v>
      </c>
      <c r="D33" s="134"/>
      <c r="E33" s="59">
        <v>1742476563</v>
      </c>
      <c r="F33" s="55">
        <v>607.25986394557822</v>
      </c>
      <c r="G33" s="135"/>
      <c r="H33" s="135"/>
      <c r="I33" s="136">
        <v>43.96</v>
      </c>
      <c r="J33" s="137" t="s">
        <v>315</v>
      </c>
      <c r="K33" s="138"/>
      <c r="L33" s="138"/>
      <c r="M33" s="139"/>
    </row>
    <row r="34" spans="1:13" ht="12.75" hidden="1" x14ac:dyDescent="0.2">
      <c r="A34" s="132">
        <v>44226</v>
      </c>
      <c r="B34" s="133">
        <v>0.3611111111111111</v>
      </c>
      <c r="C34" s="59">
        <v>468</v>
      </c>
      <c r="D34" s="134"/>
      <c r="E34" s="59">
        <v>1743158251</v>
      </c>
      <c r="F34" s="55">
        <v>480.06197183177306</v>
      </c>
      <c r="G34" s="135"/>
      <c r="H34" s="135"/>
      <c r="I34" s="136">
        <v>43.62</v>
      </c>
      <c r="J34" s="137" t="s">
        <v>93</v>
      </c>
      <c r="K34" s="138"/>
      <c r="L34" s="138"/>
      <c r="M34" s="139"/>
    </row>
    <row r="35" spans="1:13" ht="12.75" hidden="1" x14ac:dyDescent="0.2">
      <c r="A35" s="132">
        <v>44227</v>
      </c>
      <c r="B35" s="133">
        <v>0.3888888888888889</v>
      </c>
      <c r="C35" s="59">
        <v>468</v>
      </c>
      <c r="D35" s="134"/>
      <c r="E35" s="59">
        <v>1743861439</v>
      </c>
      <c r="F35" s="55">
        <v>475.12702702627956</v>
      </c>
      <c r="G35" s="135"/>
      <c r="H35" s="135"/>
      <c r="I35" s="136">
        <v>43.61</v>
      </c>
      <c r="J35" s="137" t="s">
        <v>93</v>
      </c>
      <c r="K35" s="138"/>
      <c r="L35" s="138"/>
      <c r="M35" s="139"/>
    </row>
    <row r="36" spans="1:13" ht="12.75" hidden="1" x14ac:dyDescent="0.2">
      <c r="A36" s="132">
        <v>44228</v>
      </c>
      <c r="B36" s="133">
        <v>0.41666666666666669</v>
      </c>
      <c r="C36" s="59">
        <v>465</v>
      </c>
      <c r="D36" s="134"/>
      <c r="E36" s="59">
        <v>1744553563</v>
      </c>
      <c r="F36" s="55">
        <v>467.65135135245492</v>
      </c>
      <c r="G36" s="135"/>
      <c r="H36" s="135"/>
      <c r="I36" s="136">
        <v>43.6</v>
      </c>
      <c r="J36" s="137" t="s">
        <v>93</v>
      </c>
      <c r="K36" s="138"/>
      <c r="L36" s="138"/>
      <c r="M36" s="139"/>
    </row>
    <row r="37" spans="1:13" ht="12.75" hidden="1" x14ac:dyDescent="0.2">
      <c r="A37" s="132">
        <v>44229</v>
      </c>
      <c r="B37" s="133">
        <v>0.41666666666666669</v>
      </c>
      <c r="C37" s="59">
        <v>466</v>
      </c>
      <c r="D37" s="134"/>
      <c r="E37" s="59">
        <v>1745221501</v>
      </c>
      <c r="F37" s="55">
        <v>463.84583333445829</v>
      </c>
      <c r="G37" s="135"/>
      <c r="H37" s="135"/>
      <c r="I37" s="136">
        <v>43.6</v>
      </c>
      <c r="J37" s="137" t="s">
        <v>93</v>
      </c>
      <c r="K37" s="138"/>
      <c r="L37" s="138"/>
      <c r="M37" s="139"/>
    </row>
    <row r="38" spans="1:13" ht="12.75" hidden="1" x14ac:dyDescent="0.2">
      <c r="A38" s="132">
        <v>44230</v>
      </c>
      <c r="B38" s="133">
        <v>0.3923611111111111</v>
      </c>
      <c r="C38" s="59">
        <v>477</v>
      </c>
      <c r="D38" s="134"/>
      <c r="E38" s="59">
        <v>1745886126</v>
      </c>
      <c r="F38" s="55">
        <v>473.04270462711844</v>
      </c>
      <c r="G38" s="135"/>
      <c r="H38" s="135"/>
      <c r="I38" s="136">
        <v>43.61</v>
      </c>
      <c r="J38" s="137" t="s">
        <v>93</v>
      </c>
      <c r="K38" s="138"/>
      <c r="L38" s="138"/>
      <c r="M38" s="139"/>
    </row>
    <row r="39" spans="1:13" ht="12.75" hidden="1" x14ac:dyDescent="0.2">
      <c r="A39" s="132">
        <v>44231</v>
      </c>
      <c r="B39" s="133">
        <v>0.37847222222222227</v>
      </c>
      <c r="C39" s="59">
        <v>474</v>
      </c>
      <c r="D39" s="134"/>
      <c r="E39" s="59">
        <v>1746566564</v>
      </c>
      <c r="F39" s="55">
        <v>479.18169014241647</v>
      </c>
      <c r="G39" s="135"/>
      <c r="H39" s="135"/>
      <c r="I39" s="136">
        <v>43.59</v>
      </c>
      <c r="J39" s="137" t="s">
        <v>93</v>
      </c>
      <c r="K39" s="138"/>
      <c r="L39" s="138"/>
      <c r="M39" s="139"/>
    </row>
    <row r="40" spans="1:13" ht="12.75" hidden="1" x14ac:dyDescent="0.2">
      <c r="A40" s="132">
        <v>44232</v>
      </c>
      <c r="B40" s="133">
        <v>0.40277777777777773</v>
      </c>
      <c r="C40" s="59">
        <v>472</v>
      </c>
      <c r="D40" s="134"/>
      <c r="E40" s="59">
        <v>1747255689</v>
      </c>
      <c r="F40" s="55">
        <v>467.2033898290336</v>
      </c>
      <c r="G40" s="135"/>
      <c r="H40" s="135"/>
      <c r="I40" s="136">
        <v>43.59</v>
      </c>
      <c r="J40" s="137" t="s">
        <v>93</v>
      </c>
      <c r="K40" s="138"/>
      <c r="L40" s="138"/>
      <c r="M40" s="139"/>
    </row>
    <row r="41" spans="1:13" ht="12.75" hidden="1" x14ac:dyDescent="0.2">
      <c r="A41" s="132">
        <v>44233</v>
      </c>
      <c r="B41" s="133">
        <v>0.31944444444444448</v>
      </c>
      <c r="C41" s="59">
        <v>472</v>
      </c>
      <c r="D41" s="134"/>
      <c r="E41" s="59">
        <v>1747858063</v>
      </c>
      <c r="F41" s="55">
        <v>456.34393939353686</v>
      </c>
      <c r="G41" s="135"/>
      <c r="H41" s="135"/>
      <c r="I41" s="136">
        <v>43.6</v>
      </c>
      <c r="J41" s="137" t="s">
        <v>93</v>
      </c>
      <c r="K41" s="138"/>
      <c r="L41" s="138"/>
      <c r="M41" s="139"/>
    </row>
    <row r="42" spans="1:13" ht="12.75" hidden="1" x14ac:dyDescent="0.2">
      <c r="A42" s="132">
        <v>44234</v>
      </c>
      <c r="B42" s="133">
        <v>0.33333333333333331</v>
      </c>
      <c r="C42" s="59">
        <v>466</v>
      </c>
      <c r="D42" s="134"/>
      <c r="E42" s="59">
        <v>1748545813</v>
      </c>
      <c r="F42" s="55">
        <v>471.06164383448959</v>
      </c>
      <c r="G42" s="135"/>
      <c r="H42" s="135"/>
      <c r="I42" s="136">
        <v>43.53</v>
      </c>
      <c r="J42" s="137" t="s">
        <v>93</v>
      </c>
      <c r="K42" s="138"/>
      <c r="L42" s="138"/>
      <c r="M42" s="139"/>
    </row>
    <row r="43" spans="1:13" ht="12.75" hidden="1" x14ac:dyDescent="0.2">
      <c r="A43" s="132">
        <v>44235</v>
      </c>
      <c r="B43" s="133">
        <v>0.43402777777777773</v>
      </c>
      <c r="C43" s="59">
        <v>460</v>
      </c>
      <c r="D43" s="134"/>
      <c r="E43" s="59">
        <v>1749274564</v>
      </c>
      <c r="F43" s="55">
        <v>459.77981072420124</v>
      </c>
      <c r="G43" s="135"/>
      <c r="H43" s="135"/>
      <c r="I43" s="136">
        <v>43.6</v>
      </c>
      <c r="J43" s="137" t="s">
        <v>93</v>
      </c>
      <c r="K43" s="138"/>
      <c r="L43" s="138"/>
      <c r="M43" s="139"/>
    </row>
    <row r="44" spans="1:13" ht="12.75" hidden="1" x14ac:dyDescent="0.2">
      <c r="A44" s="132">
        <v>44236</v>
      </c>
      <c r="B44" s="133">
        <v>0.4375</v>
      </c>
      <c r="C44" s="59">
        <v>462</v>
      </c>
      <c r="D44" s="134"/>
      <c r="E44" s="59">
        <v>1749944563</v>
      </c>
      <c r="F44" s="55">
        <v>463.6671280276816</v>
      </c>
      <c r="G44" s="135"/>
      <c r="H44" s="135"/>
      <c r="I44" s="136">
        <v>43.6</v>
      </c>
      <c r="J44" s="137" t="s">
        <v>93</v>
      </c>
      <c r="K44" s="138"/>
      <c r="L44" s="138"/>
      <c r="M44" s="139"/>
    </row>
    <row r="45" spans="1:13" ht="12.75" hidden="1" x14ac:dyDescent="0.2">
      <c r="A45" s="132">
        <v>44237</v>
      </c>
      <c r="B45" s="133">
        <v>0.39583333333333331</v>
      </c>
      <c r="C45" s="59">
        <v>459</v>
      </c>
      <c r="D45" s="134"/>
      <c r="E45" s="59">
        <v>1750573313</v>
      </c>
      <c r="F45" s="55">
        <v>455.61594202783243</v>
      </c>
      <c r="G45" s="135"/>
      <c r="H45" s="135"/>
      <c r="I45" s="136">
        <v>43.64</v>
      </c>
      <c r="J45" s="137" t="s">
        <v>93</v>
      </c>
      <c r="K45" s="138"/>
      <c r="L45" s="138"/>
      <c r="M45" s="139"/>
    </row>
    <row r="46" spans="1:13" ht="12.75" hidden="1" x14ac:dyDescent="0.2">
      <c r="A46" s="132">
        <v>44238</v>
      </c>
      <c r="B46" s="133">
        <v>0.45833333333333331</v>
      </c>
      <c r="C46" s="59">
        <v>467</v>
      </c>
      <c r="D46" s="134"/>
      <c r="E46" s="59">
        <v>1751273314</v>
      </c>
      <c r="F46" s="55">
        <v>457.51699346300791</v>
      </c>
      <c r="G46" s="135"/>
      <c r="H46" s="135"/>
      <c r="I46" s="136">
        <v>43.59</v>
      </c>
      <c r="J46" s="137" t="s">
        <v>93</v>
      </c>
      <c r="K46" s="138"/>
      <c r="L46" s="138"/>
      <c r="M46" s="139"/>
    </row>
    <row r="47" spans="1:13" ht="12.75" hidden="1" x14ac:dyDescent="0.2">
      <c r="A47" s="132">
        <v>44239</v>
      </c>
      <c r="B47" s="133">
        <v>0.375</v>
      </c>
      <c r="C47" s="59">
        <v>449</v>
      </c>
      <c r="D47" s="134"/>
      <c r="E47" s="59">
        <v>1751874751</v>
      </c>
      <c r="F47" s="55">
        <v>455.6340909090909</v>
      </c>
      <c r="G47" s="135"/>
      <c r="H47" s="135"/>
      <c r="I47" s="136">
        <v>43.64</v>
      </c>
      <c r="J47" s="137" t="s">
        <v>93</v>
      </c>
      <c r="K47" s="138"/>
      <c r="L47" s="138"/>
      <c r="M47" s="139"/>
    </row>
    <row r="48" spans="1:13" ht="12.75" hidden="1" x14ac:dyDescent="0.2">
      <c r="A48" s="132">
        <v>44240</v>
      </c>
      <c r="B48" s="133">
        <v>0.37152777777777773</v>
      </c>
      <c r="C48" s="59">
        <v>455</v>
      </c>
      <c r="D48" s="134"/>
      <c r="E48" s="59">
        <v>1752532001</v>
      </c>
      <c r="F48" s="55">
        <v>458.01393728074368</v>
      </c>
      <c r="G48" s="135"/>
      <c r="H48" s="135"/>
      <c r="I48" s="136">
        <v>43.63</v>
      </c>
      <c r="J48" s="137" t="s">
        <v>93</v>
      </c>
      <c r="K48" s="138"/>
      <c r="L48" s="138"/>
      <c r="M48" s="139"/>
    </row>
    <row r="49" spans="1:13" ht="12.75" hidden="1" x14ac:dyDescent="0.2">
      <c r="A49" s="132">
        <v>44241</v>
      </c>
      <c r="B49" s="133">
        <v>0.40277777777777773</v>
      </c>
      <c r="C49" s="59">
        <v>450</v>
      </c>
      <c r="D49" s="134"/>
      <c r="E49" s="59">
        <v>1753209438</v>
      </c>
      <c r="F49" s="55">
        <v>456.1865319851014</v>
      </c>
      <c r="G49" s="135"/>
      <c r="H49" s="135"/>
      <c r="I49" s="136">
        <v>43.63</v>
      </c>
      <c r="J49" s="137" t="s">
        <v>93</v>
      </c>
      <c r="K49" s="138"/>
      <c r="L49" s="138"/>
      <c r="M49" s="139"/>
    </row>
    <row r="50" spans="1:13" ht="12.75" hidden="1" x14ac:dyDescent="0.2">
      <c r="A50" s="132">
        <v>44242</v>
      </c>
      <c r="B50" s="133">
        <v>0.49305555555555558</v>
      </c>
      <c r="C50" s="59">
        <v>449</v>
      </c>
      <c r="D50" s="134"/>
      <c r="E50" s="59">
        <v>1753926501</v>
      </c>
      <c r="F50" s="55">
        <v>456.72802547804559</v>
      </c>
      <c r="G50" s="135"/>
      <c r="H50" s="135"/>
      <c r="I50" s="136">
        <v>43.58</v>
      </c>
      <c r="J50" s="137" t="s">
        <v>93</v>
      </c>
      <c r="K50" s="138"/>
      <c r="L50" s="138"/>
      <c r="M50" s="139"/>
    </row>
    <row r="51" spans="1:13" ht="12.75" hidden="1" x14ac:dyDescent="0.2">
      <c r="A51" s="132">
        <v>44243</v>
      </c>
      <c r="B51" s="133">
        <v>0.52430555555555558</v>
      </c>
      <c r="C51" s="59">
        <v>461</v>
      </c>
      <c r="D51" s="134"/>
      <c r="E51" s="59">
        <v>1754600688</v>
      </c>
      <c r="F51" s="55">
        <v>453.99797979833568</v>
      </c>
      <c r="G51" s="135"/>
      <c r="H51" s="135"/>
      <c r="I51" s="136">
        <v>43.61</v>
      </c>
      <c r="J51" s="137" t="s">
        <v>93</v>
      </c>
      <c r="K51" s="138"/>
      <c r="L51" s="138"/>
      <c r="M51" s="139"/>
    </row>
    <row r="52" spans="1:13" ht="12.75" hidden="1" x14ac:dyDescent="0.2">
      <c r="A52" s="132">
        <v>44244</v>
      </c>
      <c r="B52" s="133">
        <v>0.3611111111111111</v>
      </c>
      <c r="C52" s="59">
        <v>462</v>
      </c>
      <c r="D52" s="134"/>
      <c r="E52" s="59">
        <v>1755148876</v>
      </c>
      <c r="F52" s="55">
        <v>454.92780083075451</v>
      </c>
      <c r="G52" s="135"/>
      <c r="H52" s="135"/>
      <c r="I52" s="136">
        <v>43.63</v>
      </c>
      <c r="J52" s="137" t="s">
        <v>93</v>
      </c>
      <c r="K52" s="138"/>
      <c r="L52" s="138"/>
      <c r="M52" s="139"/>
    </row>
    <row r="53" spans="1:13" ht="12.75" hidden="1" x14ac:dyDescent="0.2">
      <c r="A53" s="132">
        <v>44245</v>
      </c>
      <c r="B53" s="133">
        <v>0.35416666666666669</v>
      </c>
      <c r="C53" s="59">
        <v>443</v>
      </c>
      <c r="D53" s="134"/>
      <c r="E53" s="59">
        <v>1755796188</v>
      </c>
      <c r="F53" s="55">
        <v>452.66573426683982</v>
      </c>
      <c r="G53" s="135"/>
      <c r="H53" s="135"/>
      <c r="I53" s="136">
        <v>43.61</v>
      </c>
      <c r="J53" s="137" t="s">
        <v>93</v>
      </c>
      <c r="K53" s="138"/>
      <c r="L53" s="138"/>
      <c r="M53" s="139"/>
    </row>
    <row r="54" spans="1:13" ht="12.75" hidden="1" x14ac:dyDescent="0.2">
      <c r="A54" s="132">
        <v>44246</v>
      </c>
      <c r="B54" s="133">
        <v>0.375</v>
      </c>
      <c r="C54" s="59">
        <v>453</v>
      </c>
      <c r="D54" s="134"/>
      <c r="E54" s="59">
        <v>1756462438</v>
      </c>
      <c r="F54" s="55">
        <v>453.23129251700681</v>
      </c>
      <c r="G54" s="135"/>
      <c r="H54" s="135"/>
      <c r="I54" s="136">
        <v>43.6</v>
      </c>
      <c r="J54" s="137" t="s">
        <v>93</v>
      </c>
      <c r="K54" s="138"/>
      <c r="L54" s="138"/>
      <c r="M54" s="139"/>
    </row>
    <row r="55" spans="1:13" ht="12.75" hidden="1" x14ac:dyDescent="0.2">
      <c r="A55" s="132">
        <v>44247</v>
      </c>
      <c r="B55" s="133">
        <v>0.52430555555555558</v>
      </c>
      <c r="C55" s="59">
        <v>452</v>
      </c>
      <c r="D55" s="134"/>
      <c r="E55" s="59">
        <v>1757218501</v>
      </c>
      <c r="F55" s="55">
        <v>456.83564954714916</v>
      </c>
      <c r="G55" s="135"/>
      <c r="H55" s="135"/>
      <c r="I55" s="136">
        <v>43.59</v>
      </c>
      <c r="J55" s="137" t="s">
        <v>93</v>
      </c>
      <c r="K55" s="138"/>
      <c r="L55" s="138"/>
      <c r="M55" s="139"/>
    </row>
    <row r="56" spans="1:13" ht="12.75" hidden="1" x14ac:dyDescent="0.2">
      <c r="A56" s="132">
        <v>44248</v>
      </c>
      <c r="B56" s="133">
        <v>0.36458333333333331</v>
      </c>
      <c r="C56" s="59">
        <v>452</v>
      </c>
      <c r="D56" s="134"/>
      <c r="E56" s="59">
        <v>1757769251</v>
      </c>
      <c r="F56" s="55">
        <v>455.16528925488461</v>
      </c>
      <c r="G56" s="135"/>
      <c r="H56" s="135"/>
      <c r="I56" s="136">
        <v>43.58</v>
      </c>
      <c r="J56" s="137" t="s">
        <v>93</v>
      </c>
      <c r="K56" s="138"/>
      <c r="L56" s="138"/>
      <c r="M56" s="139"/>
    </row>
    <row r="57" spans="1:13" ht="12.75" hidden="1" x14ac:dyDescent="0.2">
      <c r="A57" s="132">
        <v>44249</v>
      </c>
      <c r="B57" s="133">
        <v>0.40972222222222227</v>
      </c>
      <c r="C57" s="59">
        <v>449</v>
      </c>
      <c r="D57" s="134"/>
      <c r="E57" s="59">
        <v>1758452251</v>
      </c>
      <c r="F57" s="55">
        <v>453.82059800804871</v>
      </c>
      <c r="G57" s="135"/>
      <c r="H57" s="135"/>
      <c r="I57" s="136">
        <v>43.66</v>
      </c>
      <c r="J57" s="137" t="s">
        <v>93</v>
      </c>
      <c r="K57" s="138"/>
      <c r="L57" s="138"/>
      <c r="M57" s="139"/>
    </row>
    <row r="58" spans="1:13" ht="12.75" hidden="1" x14ac:dyDescent="0.2">
      <c r="A58" s="132">
        <v>44250</v>
      </c>
      <c r="B58" s="133">
        <v>0.41666666666666669</v>
      </c>
      <c r="C58" s="59">
        <v>470</v>
      </c>
      <c r="D58" s="134"/>
      <c r="E58" s="59">
        <v>1759120063</v>
      </c>
      <c r="F58" s="55">
        <v>460.56000000110936</v>
      </c>
      <c r="G58" s="135"/>
      <c r="H58" s="135"/>
      <c r="I58" s="136">
        <v>43.61</v>
      </c>
      <c r="J58" s="137" t="s">
        <v>93</v>
      </c>
      <c r="K58" s="138"/>
      <c r="L58" s="138"/>
      <c r="M58" s="139"/>
    </row>
    <row r="59" spans="1:13" ht="12.75" hidden="1" x14ac:dyDescent="0.2">
      <c r="A59" s="132">
        <v>44251</v>
      </c>
      <c r="B59" s="133">
        <v>0.37847222222222227</v>
      </c>
      <c r="C59" s="59">
        <v>463</v>
      </c>
      <c r="D59" s="134"/>
      <c r="E59" s="59">
        <v>1759769251</v>
      </c>
      <c r="F59" s="55">
        <v>468.72779783551096</v>
      </c>
      <c r="G59" s="135"/>
      <c r="H59" s="135"/>
      <c r="I59" s="136">
        <v>47.4</v>
      </c>
      <c r="J59" s="137" t="s">
        <v>93</v>
      </c>
      <c r="K59" s="138"/>
      <c r="L59" s="138"/>
      <c r="M59" s="139"/>
    </row>
    <row r="60" spans="1:13" ht="12.75" hidden="1" x14ac:dyDescent="0.2">
      <c r="A60" s="132">
        <v>44252</v>
      </c>
      <c r="B60" s="133">
        <v>0.36458333333333331</v>
      </c>
      <c r="C60" s="59">
        <v>466</v>
      </c>
      <c r="D60" s="134"/>
      <c r="E60" s="59">
        <v>1760432938</v>
      </c>
      <c r="F60" s="55">
        <v>467.38521126645617</v>
      </c>
      <c r="G60" s="135"/>
      <c r="H60" s="135"/>
      <c r="I60" s="136">
        <v>44.97</v>
      </c>
      <c r="J60" s="137" t="s">
        <v>93</v>
      </c>
      <c r="K60" s="138"/>
      <c r="L60" s="138"/>
      <c r="M60" s="139"/>
    </row>
    <row r="61" spans="1:13" ht="12.75" hidden="1" x14ac:dyDescent="0.2">
      <c r="A61" s="132">
        <v>44253</v>
      </c>
      <c r="B61" s="133">
        <v>0.3263888888888889</v>
      </c>
      <c r="C61" s="59">
        <v>455</v>
      </c>
      <c r="D61" s="134"/>
      <c r="E61" s="59">
        <v>1761072813</v>
      </c>
      <c r="F61" s="55">
        <v>462.00361010752658</v>
      </c>
      <c r="G61" s="135"/>
      <c r="H61" s="135"/>
      <c r="I61" s="136">
        <v>43.6</v>
      </c>
      <c r="J61" s="137" t="s">
        <v>93</v>
      </c>
      <c r="K61" s="138"/>
      <c r="L61" s="138"/>
      <c r="M61" s="139"/>
    </row>
    <row r="62" spans="1:13" ht="12.75" hidden="1" x14ac:dyDescent="0.2">
      <c r="A62" s="132">
        <v>44254</v>
      </c>
      <c r="B62" s="133">
        <v>0.32291666666666669</v>
      </c>
      <c r="C62" s="59">
        <v>462</v>
      </c>
      <c r="D62" s="134"/>
      <c r="E62" s="59">
        <v>1761727001</v>
      </c>
      <c r="F62" s="55">
        <v>455.8801393739318</v>
      </c>
      <c r="G62" s="135"/>
      <c r="H62" s="135"/>
      <c r="I62" s="136">
        <v>43.58</v>
      </c>
      <c r="J62" s="137" t="s">
        <v>93</v>
      </c>
      <c r="K62" s="138"/>
      <c r="L62" s="138"/>
      <c r="M62" s="139"/>
    </row>
    <row r="63" spans="1:13" ht="12.75" hidden="1" x14ac:dyDescent="0.2">
      <c r="A63" s="132">
        <v>44255</v>
      </c>
      <c r="B63" s="133">
        <v>0.3125</v>
      </c>
      <c r="C63" s="59">
        <v>447</v>
      </c>
      <c r="D63" s="134"/>
      <c r="E63" s="59">
        <v>1762373376</v>
      </c>
      <c r="F63" s="55">
        <v>453.59649122807019</v>
      </c>
      <c r="G63" s="135"/>
      <c r="H63" s="135"/>
      <c r="I63" s="136">
        <v>43.59</v>
      </c>
      <c r="J63" s="137" t="s">
        <v>93</v>
      </c>
      <c r="K63" s="138"/>
      <c r="L63" s="138"/>
      <c r="M63" s="139"/>
    </row>
    <row r="64" spans="1:13" ht="12.75" hidden="1" x14ac:dyDescent="0.2">
      <c r="A64" s="132">
        <v>44256</v>
      </c>
      <c r="B64" s="133">
        <v>0.33680555555555558</v>
      </c>
      <c r="C64" s="59">
        <v>450</v>
      </c>
      <c r="D64" s="134"/>
      <c r="E64" s="59">
        <v>1763043689</v>
      </c>
      <c r="F64" s="55">
        <v>454.44949152578238</v>
      </c>
      <c r="G64" s="135"/>
      <c r="H64" s="135"/>
      <c r="I64" s="136">
        <v>43.6</v>
      </c>
      <c r="J64" s="137" t="s">
        <v>93</v>
      </c>
      <c r="K64" s="138"/>
      <c r="L64" s="138"/>
      <c r="M64" s="139"/>
    </row>
    <row r="65" spans="1:13" ht="12.75" hidden="1" x14ac:dyDescent="0.2">
      <c r="A65" s="132">
        <v>44257</v>
      </c>
      <c r="B65" s="133">
        <v>0.38194444444444442</v>
      </c>
      <c r="C65" s="59">
        <v>446</v>
      </c>
      <c r="D65" s="134"/>
      <c r="E65" s="59">
        <v>1763709376</v>
      </c>
      <c r="F65" s="55">
        <v>442.31694352125254</v>
      </c>
      <c r="G65" s="135"/>
      <c r="H65" s="135"/>
      <c r="I65" s="136">
        <v>43.06</v>
      </c>
      <c r="J65" s="137" t="s">
        <v>93</v>
      </c>
      <c r="K65" s="138"/>
      <c r="L65" s="138"/>
      <c r="M65" s="139"/>
    </row>
    <row r="66" spans="1:13" ht="12.75" hidden="1" x14ac:dyDescent="0.2">
      <c r="A66" s="132">
        <v>44258</v>
      </c>
      <c r="B66" s="133">
        <v>0.35416666666666669</v>
      </c>
      <c r="C66" s="59">
        <v>471</v>
      </c>
      <c r="D66" s="134"/>
      <c r="E66" s="59">
        <v>1764357564</v>
      </c>
      <c r="F66" s="55">
        <v>462.99142857258357</v>
      </c>
      <c r="G66" s="135"/>
      <c r="H66" s="135"/>
      <c r="I66" s="136">
        <v>43.59</v>
      </c>
      <c r="J66" s="137" t="s">
        <v>93</v>
      </c>
      <c r="K66" s="138"/>
      <c r="L66" s="138"/>
      <c r="M66" s="139"/>
    </row>
    <row r="67" spans="1:13" ht="12.75" hidden="1" x14ac:dyDescent="0.2">
      <c r="A67" s="132">
        <v>44259</v>
      </c>
      <c r="B67" s="133">
        <v>0.35069444444444442</v>
      </c>
      <c r="C67" s="59">
        <v>484</v>
      </c>
      <c r="D67" s="134"/>
      <c r="E67" s="59">
        <v>1765054689</v>
      </c>
      <c r="F67" s="55">
        <v>485.80139372782889</v>
      </c>
      <c r="G67" s="135"/>
      <c r="H67" s="135"/>
      <c r="I67" s="136">
        <v>43.66</v>
      </c>
      <c r="J67" s="137" t="s">
        <v>93</v>
      </c>
      <c r="K67" s="138"/>
      <c r="L67" s="138"/>
      <c r="M67" s="139"/>
    </row>
    <row r="68" spans="1:13" ht="12.75" hidden="1" x14ac:dyDescent="0.2">
      <c r="A68" s="132">
        <v>44260</v>
      </c>
      <c r="B68" s="133">
        <v>0.40972222222222199</v>
      </c>
      <c r="C68" s="59">
        <v>493</v>
      </c>
      <c r="D68" s="134"/>
      <c r="E68" s="59">
        <v>1765765814</v>
      </c>
      <c r="F68" s="55">
        <v>466.31147541125995</v>
      </c>
      <c r="G68" s="135"/>
      <c r="H68" s="135"/>
      <c r="I68" s="136">
        <v>44.62</v>
      </c>
      <c r="J68" s="137" t="s">
        <v>93</v>
      </c>
      <c r="K68" s="138"/>
      <c r="L68" s="138"/>
      <c r="M68" s="139"/>
    </row>
    <row r="69" spans="1:13" ht="12.75" hidden="1" x14ac:dyDescent="0.2">
      <c r="A69" s="132">
        <v>44261</v>
      </c>
      <c r="B69" s="133">
        <v>0.35069444444444442</v>
      </c>
      <c r="C69" s="59">
        <v>476</v>
      </c>
      <c r="D69" s="134"/>
      <c r="E69" s="59">
        <v>1766451876</v>
      </c>
      <c r="F69" s="55">
        <v>506.31881918775679</v>
      </c>
      <c r="G69" s="135"/>
      <c r="H69" s="135"/>
      <c r="I69" s="136">
        <v>43.63</v>
      </c>
      <c r="J69" s="137" t="s">
        <v>93</v>
      </c>
      <c r="K69" s="138"/>
      <c r="L69" s="138"/>
      <c r="M69" s="139"/>
    </row>
    <row r="70" spans="1:13" ht="12.75" hidden="1" x14ac:dyDescent="0.2">
      <c r="A70" s="132">
        <v>44262</v>
      </c>
      <c r="B70" s="133">
        <v>0.3611111111111111</v>
      </c>
      <c r="C70" s="59">
        <v>480</v>
      </c>
      <c r="D70" s="134"/>
      <c r="E70" s="59">
        <v>1767156751</v>
      </c>
      <c r="F70" s="55">
        <v>484.45017182208107</v>
      </c>
      <c r="G70" s="135"/>
      <c r="H70" s="135"/>
      <c r="I70" s="136">
        <v>43.6</v>
      </c>
      <c r="J70" s="137" t="s">
        <v>93</v>
      </c>
      <c r="K70" s="138"/>
      <c r="L70" s="138"/>
      <c r="M70" s="139"/>
    </row>
    <row r="71" spans="1:13" ht="25.5" hidden="1" x14ac:dyDescent="0.2">
      <c r="A71" s="132">
        <v>44263</v>
      </c>
      <c r="B71" s="133">
        <v>0.3923611111111111</v>
      </c>
      <c r="C71" s="59">
        <v>483</v>
      </c>
      <c r="D71" s="134"/>
      <c r="E71" s="59">
        <v>1767872189</v>
      </c>
      <c r="F71" s="55">
        <v>481.77643097718635</v>
      </c>
      <c r="G71" s="135"/>
      <c r="H71" s="135"/>
      <c r="I71" s="136">
        <v>43.6</v>
      </c>
      <c r="J71" s="137" t="s">
        <v>316</v>
      </c>
      <c r="K71" s="138"/>
      <c r="L71" s="138"/>
      <c r="M71" s="139"/>
    </row>
    <row r="72" spans="1:13" ht="25.5" hidden="1" x14ac:dyDescent="0.2">
      <c r="A72" s="132">
        <v>44264</v>
      </c>
      <c r="B72" s="133">
        <v>0.43055555555555558</v>
      </c>
      <c r="C72" s="59">
        <v>604</v>
      </c>
      <c r="D72" s="134"/>
      <c r="E72" s="59">
        <v>1768604938</v>
      </c>
      <c r="F72" s="55">
        <v>490.13311036827463</v>
      </c>
      <c r="G72" s="135"/>
      <c r="H72" s="135"/>
      <c r="I72" s="136">
        <v>52.57</v>
      </c>
      <c r="J72" s="137" t="s">
        <v>317</v>
      </c>
      <c r="K72" s="138"/>
      <c r="L72" s="138"/>
      <c r="M72" s="139"/>
    </row>
    <row r="73" spans="1:13" ht="25.5" hidden="1" x14ac:dyDescent="0.2">
      <c r="A73" s="132">
        <v>44265</v>
      </c>
      <c r="B73" s="133">
        <v>0.3125</v>
      </c>
      <c r="C73" s="59">
        <v>492</v>
      </c>
      <c r="D73" s="134"/>
      <c r="E73" s="59">
        <v>1769240376</v>
      </c>
      <c r="F73" s="55">
        <v>500.34488188976377</v>
      </c>
      <c r="G73" s="135"/>
      <c r="H73" s="135"/>
      <c r="I73" s="136">
        <v>48.09</v>
      </c>
      <c r="J73" s="137" t="s">
        <v>318</v>
      </c>
      <c r="K73" s="138"/>
      <c r="L73" s="138"/>
      <c r="M73" s="139"/>
    </row>
    <row r="74" spans="1:13" ht="25.5" hidden="1" x14ac:dyDescent="0.2">
      <c r="A74" s="132">
        <v>44266</v>
      </c>
      <c r="B74" s="133">
        <v>0.37847222222222227</v>
      </c>
      <c r="C74" s="59">
        <v>590</v>
      </c>
      <c r="D74" s="134"/>
      <c r="E74" s="59">
        <v>1770047063</v>
      </c>
      <c r="F74" s="55">
        <v>525.5289902296073</v>
      </c>
      <c r="G74" s="135"/>
      <c r="H74" s="135"/>
      <c r="I74" s="136">
        <v>48.78</v>
      </c>
      <c r="J74" s="137" t="s">
        <v>319</v>
      </c>
      <c r="K74" s="138"/>
      <c r="L74" s="138"/>
      <c r="M74" s="139"/>
    </row>
    <row r="75" spans="1:13" ht="12.75" hidden="1" x14ac:dyDescent="0.2">
      <c r="A75" s="132">
        <v>44267</v>
      </c>
      <c r="B75" s="133">
        <v>0.35416666666666669</v>
      </c>
      <c r="C75" s="59">
        <v>467</v>
      </c>
      <c r="D75" s="134"/>
      <c r="E75" s="59">
        <v>1770729189</v>
      </c>
      <c r="F75" s="55">
        <v>485.49893238554853</v>
      </c>
      <c r="G75" s="135"/>
      <c r="H75" s="135"/>
      <c r="I75" s="136">
        <v>43.63</v>
      </c>
      <c r="J75" s="137" t="s">
        <v>93</v>
      </c>
      <c r="K75" s="138"/>
      <c r="L75" s="138"/>
      <c r="M75" s="139"/>
    </row>
    <row r="76" spans="1:13" ht="12.75" hidden="1" x14ac:dyDescent="0.2">
      <c r="A76" s="132">
        <v>44268</v>
      </c>
      <c r="B76" s="133">
        <v>0.39583333333333331</v>
      </c>
      <c r="C76" s="59">
        <v>468</v>
      </c>
      <c r="D76" s="134"/>
      <c r="E76" s="59">
        <v>1771427501</v>
      </c>
      <c r="F76" s="55">
        <v>465.54133333224939</v>
      </c>
      <c r="G76" s="135"/>
      <c r="H76" s="135"/>
      <c r="I76" s="136">
        <v>43.58</v>
      </c>
      <c r="J76" s="137" t="s">
        <v>93</v>
      </c>
      <c r="K76" s="138"/>
      <c r="L76" s="138"/>
      <c r="M76" s="139"/>
    </row>
    <row r="77" spans="1:13" ht="12.75" hidden="1" x14ac:dyDescent="0.2">
      <c r="A77" s="132">
        <v>44269</v>
      </c>
      <c r="B77" s="133">
        <v>0.26041666666666669</v>
      </c>
      <c r="C77" s="59">
        <v>471</v>
      </c>
      <c r="D77" s="134"/>
      <c r="E77" s="59">
        <v>1771988689</v>
      </c>
      <c r="F77" s="55">
        <v>450.75341365588292</v>
      </c>
      <c r="G77" s="135"/>
      <c r="H77" s="135"/>
      <c r="I77" s="136">
        <v>43.6</v>
      </c>
      <c r="J77" s="137" t="s">
        <v>93</v>
      </c>
      <c r="K77" s="138"/>
      <c r="L77" s="138"/>
      <c r="M77" s="139"/>
    </row>
    <row r="78" spans="1:13" ht="12.75" hidden="1" x14ac:dyDescent="0.2">
      <c r="A78" s="132">
        <v>44270</v>
      </c>
      <c r="B78" s="133">
        <v>0.3888888888888889</v>
      </c>
      <c r="C78" s="59">
        <v>469</v>
      </c>
      <c r="D78" s="134"/>
      <c r="E78" s="59">
        <v>1772758876</v>
      </c>
      <c r="F78" s="55">
        <v>473.96123076855167</v>
      </c>
      <c r="G78" s="135"/>
      <c r="H78" s="135"/>
      <c r="I78" s="136">
        <v>43.6</v>
      </c>
      <c r="J78" s="137" t="s">
        <v>93</v>
      </c>
      <c r="K78" s="138"/>
      <c r="L78" s="138"/>
      <c r="M78" s="139"/>
    </row>
    <row r="79" spans="1:13" ht="12.75" hidden="1" x14ac:dyDescent="0.2">
      <c r="A79" s="132">
        <v>44271</v>
      </c>
      <c r="B79" s="133">
        <v>0.4375</v>
      </c>
      <c r="C79" s="59">
        <v>481</v>
      </c>
      <c r="D79" s="134"/>
      <c r="E79" s="59">
        <v>1773477689</v>
      </c>
      <c r="F79" s="55">
        <v>476.03509933774836</v>
      </c>
      <c r="G79" s="135"/>
      <c r="H79" s="135"/>
      <c r="I79" s="136">
        <v>43.63</v>
      </c>
      <c r="J79" s="137" t="s">
        <v>93</v>
      </c>
      <c r="K79" s="138"/>
      <c r="L79" s="138"/>
      <c r="M79" s="139"/>
    </row>
    <row r="80" spans="1:13" ht="12.75" hidden="1" x14ac:dyDescent="0.2">
      <c r="A80" s="132">
        <v>44272</v>
      </c>
      <c r="B80" s="133">
        <v>0.3923611111111111</v>
      </c>
      <c r="C80" s="59">
        <v>470</v>
      </c>
      <c r="D80" s="134"/>
      <c r="E80" s="59">
        <v>1774128564</v>
      </c>
      <c r="F80" s="55">
        <v>473.36363636443792</v>
      </c>
      <c r="G80" s="135"/>
      <c r="H80" s="135"/>
      <c r="I80" s="136">
        <v>43.58</v>
      </c>
      <c r="J80" s="137" t="s">
        <v>93</v>
      </c>
      <c r="K80" s="138"/>
      <c r="L80" s="138"/>
      <c r="M80" s="139"/>
    </row>
    <row r="81" spans="1:13" ht="12.75" hidden="1" x14ac:dyDescent="0.2">
      <c r="A81" s="132">
        <v>44273</v>
      </c>
      <c r="B81" s="133">
        <v>0.375</v>
      </c>
      <c r="C81" s="59">
        <v>465</v>
      </c>
      <c r="D81" s="134"/>
      <c r="E81" s="59">
        <v>1774797876</v>
      </c>
      <c r="F81" s="55">
        <v>473.0120141342756</v>
      </c>
      <c r="G81" s="135"/>
      <c r="H81" s="135"/>
      <c r="I81" s="136">
        <v>43.58</v>
      </c>
      <c r="J81" s="137" t="s">
        <v>93</v>
      </c>
      <c r="K81" s="138"/>
      <c r="L81" s="138"/>
      <c r="M81" s="139"/>
    </row>
    <row r="82" spans="1:13" ht="12.75" hidden="1" x14ac:dyDescent="0.2">
      <c r="A82" s="132">
        <v>44274</v>
      </c>
      <c r="B82" s="133">
        <v>0.375</v>
      </c>
      <c r="C82" s="59">
        <v>484</v>
      </c>
      <c r="D82" s="134"/>
      <c r="E82" s="59">
        <v>1775477939</v>
      </c>
      <c r="F82" s="55">
        <v>472.26597222222222</v>
      </c>
      <c r="G82" s="135"/>
      <c r="H82" s="135"/>
      <c r="I82" s="136">
        <v>43.58</v>
      </c>
      <c r="J82" s="137" t="s">
        <v>93</v>
      </c>
      <c r="K82" s="138"/>
      <c r="L82" s="138"/>
      <c r="M82" s="139"/>
    </row>
    <row r="83" spans="1:13" ht="12.75" hidden="1" x14ac:dyDescent="0.2">
      <c r="A83" s="132">
        <v>44275</v>
      </c>
      <c r="B83" s="133">
        <v>0.34722222222222227</v>
      </c>
      <c r="C83" s="59">
        <v>478</v>
      </c>
      <c r="D83" s="134"/>
      <c r="E83" s="59">
        <v>1776152314</v>
      </c>
      <c r="F83" s="55">
        <v>481.69642857303074</v>
      </c>
      <c r="G83" s="135"/>
      <c r="H83" s="135"/>
      <c r="I83" s="136">
        <v>43.59</v>
      </c>
      <c r="J83" s="137" t="s">
        <v>93</v>
      </c>
      <c r="K83" s="138"/>
      <c r="L83" s="138"/>
      <c r="M83" s="139"/>
    </row>
    <row r="84" spans="1:13" ht="12.75" hidden="1" x14ac:dyDescent="0.2">
      <c r="A84" s="132">
        <v>44276</v>
      </c>
      <c r="B84" s="133">
        <v>0.40277777777777773</v>
      </c>
      <c r="C84" s="59">
        <v>462</v>
      </c>
      <c r="D84" s="134"/>
      <c r="E84" s="59">
        <v>1776861813</v>
      </c>
      <c r="F84" s="55">
        <v>466.77565789330691</v>
      </c>
      <c r="G84" s="135"/>
      <c r="H84" s="135"/>
      <c r="I84" s="136">
        <v>43.59</v>
      </c>
      <c r="J84" s="137" t="s">
        <v>93</v>
      </c>
      <c r="K84" s="138"/>
      <c r="L84" s="138"/>
      <c r="M84" s="139"/>
    </row>
    <row r="85" spans="1:13" ht="12.75" hidden="1" x14ac:dyDescent="0.2">
      <c r="A85" s="132">
        <v>44277</v>
      </c>
      <c r="B85" s="133">
        <v>0.375</v>
      </c>
      <c r="C85" s="59">
        <v>457</v>
      </c>
      <c r="D85" s="134"/>
      <c r="E85" s="59">
        <v>1777507188</v>
      </c>
      <c r="F85" s="55">
        <v>460.98214285714278</v>
      </c>
      <c r="G85" s="135"/>
      <c r="H85" s="135"/>
      <c r="I85" s="136">
        <v>43.6</v>
      </c>
      <c r="J85" s="137" t="s">
        <v>93</v>
      </c>
      <c r="K85" s="138"/>
      <c r="L85" s="138"/>
      <c r="M85" s="139"/>
    </row>
    <row r="86" spans="1:13" ht="12.75" hidden="1" x14ac:dyDescent="0.2">
      <c r="A86" s="132">
        <v>44278</v>
      </c>
      <c r="B86" s="133">
        <v>0.43055555555555558</v>
      </c>
      <c r="C86" s="59">
        <v>449</v>
      </c>
      <c r="D86" s="134"/>
      <c r="E86" s="59">
        <v>1778195064</v>
      </c>
      <c r="F86" s="55">
        <v>452.55000000034659</v>
      </c>
      <c r="G86" s="135"/>
      <c r="H86" s="135"/>
      <c r="I86" s="136">
        <v>43.6</v>
      </c>
      <c r="J86" s="137" t="s">
        <v>93</v>
      </c>
      <c r="K86" s="138"/>
      <c r="L86" s="138"/>
      <c r="M86" s="139"/>
    </row>
    <row r="87" spans="1:13" ht="12.75" hidden="1" x14ac:dyDescent="0.2">
      <c r="A87" s="132">
        <v>44279</v>
      </c>
      <c r="B87" s="133">
        <v>0.31944444444444448</v>
      </c>
      <c r="C87" s="59">
        <v>448</v>
      </c>
      <c r="D87" s="134"/>
      <c r="E87" s="59">
        <v>1778769376</v>
      </c>
      <c r="F87" s="55">
        <v>448.68124999959196</v>
      </c>
      <c r="G87" s="135"/>
      <c r="H87" s="135"/>
      <c r="I87" s="136">
        <v>43.66</v>
      </c>
      <c r="J87" s="137" t="s">
        <v>93</v>
      </c>
      <c r="K87" s="138"/>
      <c r="L87" s="138"/>
      <c r="M87" s="139"/>
    </row>
    <row r="88" spans="1:13" ht="12.75" hidden="1" x14ac:dyDescent="0.2">
      <c r="A88" s="132">
        <v>44280</v>
      </c>
      <c r="B88" s="133">
        <v>0.37847222222222227</v>
      </c>
      <c r="C88" s="59">
        <v>445</v>
      </c>
      <c r="D88" s="134"/>
      <c r="E88" s="59">
        <v>1779452813</v>
      </c>
      <c r="F88" s="55">
        <v>448.15540983743404</v>
      </c>
      <c r="G88" s="135"/>
      <c r="H88" s="135"/>
      <c r="I88" s="136">
        <v>43.62</v>
      </c>
      <c r="J88" s="137" t="s">
        <v>93</v>
      </c>
      <c r="K88" s="138"/>
      <c r="L88" s="138"/>
      <c r="M88" s="139"/>
    </row>
    <row r="89" spans="1:13" ht="12.75" hidden="1" x14ac:dyDescent="0.2">
      <c r="A89" s="132">
        <v>44281</v>
      </c>
      <c r="B89" s="133">
        <v>0.2986111111111111</v>
      </c>
      <c r="C89" s="59">
        <v>446</v>
      </c>
      <c r="D89" s="134"/>
      <c r="E89" s="59">
        <v>1780039501</v>
      </c>
      <c r="F89" s="55">
        <v>442.78339622719324</v>
      </c>
      <c r="G89" s="135"/>
      <c r="H89" s="135"/>
      <c r="I89" s="136">
        <v>43.61</v>
      </c>
      <c r="J89" s="137" t="s">
        <v>93</v>
      </c>
      <c r="K89" s="138"/>
      <c r="L89" s="138"/>
      <c r="M89" s="139"/>
    </row>
    <row r="90" spans="1:13" ht="12.75" hidden="1" x14ac:dyDescent="0.2">
      <c r="A90" s="132">
        <v>44282</v>
      </c>
      <c r="B90" s="133">
        <v>0.33333333333333331</v>
      </c>
      <c r="C90" s="59">
        <v>444</v>
      </c>
      <c r="D90" s="134"/>
      <c r="E90" s="59">
        <v>1780707814</v>
      </c>
      <c r="F90" s="55">
        <v>448.53221476404934</v>
      </c>
      <c r="G90" s="135"/>
      <c r="H90" s="135"/>
      <c r="I90" s="136">
        <v>43.6</v>
      </c>
      <c r="J90" s="137" t="s">
        <v>93</v>
      </c>
      <c r="K90" s="138"/>
      <c r="L90" s="138"/>
      <c r="M90" s="139"/>
    </row>
    <row r="91" spans="1:13" ht="12.75" hidden="1" x14ac:dyDescent="0.2">
      <c r="A91" s="132">
        <v>44283</v>
      </c>
      <c r="B91" s="133">
        <v>0.34027777777777773</v>
      </c>
      <c r="C91" s="59">
        <v>445</v>
      </c>
      <c r="D91" s="134"/>
      <c r="E91" s="59">
        <v>1781346751</v>
      </c>
      <c r="F91" s="55">
        <v>440.64620689513663</v>
      </c>
      <c r="G91" s="135"/>
      <c r="H91" s="135"/>
      <c r="I91" s="136">
        <v>43.61</v>
      </c>
      <c r="J91" s="137" t="s">
        <v>93</v>
      </c>
      <c r="K91" s="138"/>
      <c r="L91" s="138"/>
      <c r="M91" s="139"/>
    </row>
    <row r="92" spans="1:13" ht="12.75" hidden="1" x14ac:dyDescent="0.2">
      <c r="A92" s="132">
        <v>44284</v>
      </c>
      <c r="B92" s="133">
        <v>0.40625</v>
      </c>
      <c r="C92" s="59">
        <v>443</v>
      </c>
      <c r="D92" s="134"/>
      <c r="E92" s="59">
        <v>1782027439</v>
      </c>
      <c r="F92" s="55">
        <v>443.44495114006509</v>
      </c>
      <c r="G92" s="135"/>
      <c r="H92" s="135"/>
      <c r="I92" s="136">
        <v>43.66</v>
      </c>
      <c r="J92" s="137" t="s">
        <v>93</v>
      </c>
      <c r="K92" s="138"/>
      <c r="L92" s="138"/>
      <c r="M92" s="139"/>
    </row>
    <row r="93" spans="1:13" ht="12.75" hidden="1" x14ac:dyDescent="0.2">
      <c r="A93" s="132">
        <v>44285</v>
      </c>
      <c r="B93" s="133">
        <v>0.44791666666666669</v>
      </c>
      <c r="C93" s="59">
        <v>442</v>
      </c>
      <c r="D93" s="134"/>
      <c r="E93" s="59">
        <v>1782695939</v>
      </c>
      <c r="F93" s="55">
        <v>445.66666666770431</v>
      </c>
      <c r="G93" s="135"/>
      <c r="H93" s="135"/>
      <c r="I93" s="136">
        <v>43.6</v>
      </c>
      <c r="J93" s="137" t="s">
        <v>93</v>
      </c>
      <c r="K93" s="138"/>
      <c r="L93" s="138"/>
      <c r="M93" s="139"/>
    </row>
    <row r="94" spans="1:13" ht="12.75" hidden="1" x14ac:dyDescent="0.2">
      <c r="A94" s="132">
        <v>44286</v>
      </c>
      <c r="B94" s="133">
        <v>0.33333333333333331</v>
      </c>
      <c r="C94" s="59">
        <v>444</v>
      </c>
      <c r="D94" s="134"/>
      <c r="E94" s="59">
        <v>1783258438</v>
      </c>
      <c r="F94" s="55">
        <v>441.17568627330132</v>
      </c>
      <c r="G94" s="135"/>
      <c r="H94" s="135"/>
      <c r="I94" s="136">
        <v>43.6</v>
      </c>
      <c r="J94" s="137" t="s">
        <v>93</v>
      </c>
      <c r="K94" s="138"/>
      <c r="L94" s="138"/>
      <c r="M94" s="139"/>
    </row>
    <row r="95" spans="1:13" ht="12.75" x14ac:dyDescent="0.2">
      <c r="A95" s="132">
        <v>44287</v>
      </c>
      <c r="B95" s="133">
        <v>0.44444444444444442</v>
      </c>
      <c r="C95" s="59">
        <v>444</v>
      </c>
      <c r="D95" s="134"/>
      <c r="E95" s="59">
        <v>1783965564</v>
      </c>
      <c r="F95" s="55">
        <v>441.95374999967845</v>
      </c>
      <c r="G95" s="135"/>
      <c r="H95" s="135"/>
      <c r="I95" s="136">
        <v>43.6</v>
      </c>
      <c r="J95" s="137" t="s">
        <v>93</v>
      </c>
      <c r="K95" s="138"/>
      <c r="L95" s="138"/>
      <c r="M95" s="139"/>
    </row>
    <row r="96" spans="1:13" ht="12.75" x14ac:dyDescent="0.2">
      <c r="A96" s="132">
        <v>44288</v>
      </c>
      <c r="B96" s="133">
        <v>0.36458333333333331</v>
      </c>
      <c r="C96" s="59">
        <v>441</v>
      </c>
      <c r="D96" s="134"/>
      <c r="E96" s="59">
        <v>1784552188</v>
      </c>
      <c r="F96" s="55">
        <v>442.73509433845567</v>
      </c>
      <c r="G96" s="135"/>
      <c r="H96" s="135"/>
      <c r="I96" s="136">
        <v>43.61</v>
      </c>
      <c r="J96" s="137" t="s">
        <v>93</v>
      </c>
      <c r="K96" s="138"/>
      <c r="L96" s="138"/>
      <c r="M96" s="139"/>
    </row>
    <row r="97" spans="1:13" ht="12.75" x14ac:dyDescent="0.2">
      <c r="A97" s="132">
        <v>44289</v>
      </c>
      <c r="B97" s="133">
        <v>0.375</v>
      </c>
      <c r="C97" s="59">
        <v>439</v>
      </c>
      <c r="D97" s="134"/>
      <c r="E97" s="59">
        <v>1785196251</v>
      </c>
      <c r="F97" s="55">
        <v>442.65498281786944</v>
      </c>
      <c r="G97" s="135"/>
      <c r="H97" s="135"/>
      <c r="I97" s="136">
        <v>43.61</v>
      </c>
      <c r="J97" s="137" t="s">
        <v>93</v>
      </c>
      <c r="K97" s="138"/>
      <c r="L97" s="138"/>
      <c r="M97" s="139"/>
    </row>
    <row r="98" spans="1:13" ht="12.75" x14ac:dyDescent="0.2">
      <c r="A98" s="132">
        <v>44290</v>
      </c>
      <c r="B98" s="133">
        <v>0.37152777777777773</v>
      </c>
      <c r="C98" s="59">
        <v>441</v>
      </c>
      <c r="D98" s="134"/>
      <c r="E98" s="59">
        <v>1785829876</v>
      </c>
      <c r="F98" s="55">
        <v>441.55052264665079</v>
      </c>
      <c r="G98" s="135"/>
      <c r="H98" s="135"/>
      <c r="I98" s="136">
        <v>43.6</v>
      </c>
      <c r="J98" s="137" t="s">
        <v>93</v>
      </c>
      <c r="K98" s="138"/>
      <c r="L98" s="138"/>
      <c r="M98" s="139"/>
    </row>
    <row r="99" spans="1:13" ht="12.75" x14ac:dyDescent="0.2">
      <c r="A99" s="132">
        <v>44291</v>
      </c>
      <c r="B99" s="133">
        <v>0.43055555555555558</v>
      </c>
      <c r="C99" s="59">
        <v>444</v>
      </c>
      <c r="D99" s="134"/>
      <c r="E99" s="59">
        <v>1786508439</v>
      </c>
      <c r="F99" s="55">
        <v>444.95934426263472</v>
      </c>
      <c r="G99" s="135"/>
      <c r="H99" s="135"/>
      <c r="I99" s="136">
        <v>43.6</v>
      </c>
      <c r="J99" s="137" t="s">
        <v>93</v>
      </c>
      <c r="K99" s="138"/>
      <c r="L99" s="138"/>
      <c r="M99" s="139"/>
    </row>
    <row r="100" spans="1:13" ht="12.75" x14ac:dyDescent="0.2">
      <c r="A100" s="132">
        <v>44292</v>
      </c>
      <c r="B100" s="133">
        <v>0.4236111111111111</v>
      </c>
      <c r="C100" s="59">
        <v>451</v>
      </c>
      <c r="D100" s="134"/>
      <c r="E100" s="59">
        <v>1787164001</v>
      </c>
      <c r="F100" s="55">
        <v>458.43496503571146</v>
      </c>
      <c r="G100" s="135"/>
      <c r="H100" s="135"/>
      <c r="I100" s="136">
        <v>43.6</v>
      </c>
      <c r="J100" s="137" t="s">
        <v>93</v>
      </c>
      <c r="K100" s="138"/>
      <c r="L100" s="138"/>
      <c r="M100" s="139"/>
    </row>
    <row r="101" spans="1:13" ht="12.75" x14ac:dyDescent="0.2">
      <c r="A101" s="132">
        <v>44293</v>
      </c>
      <c r="B101" s="133">
        <v>0.36458333333333331</v>
      </c>
      <c r="C101" s="59">
        <v>446</v>
      </c>
      <c r="D101" s="134"/>
      <c r="E101" s="59">
        <v>1787776314</v>
      </c>
      <c r="F101" s="55">
        <v>451.89151291396439</v>
      </c>
      <c r="G101" s="135"/>
      <c r="H101" s="135"/>
      <c r="I101" s="136">
        <v>43.6</v>
      </c>
      <c r="J101" s="137" t="s">
        <v>93</v>
      </c>
      <c r="K101" s="138"/>
      <c r="L101" s="138"/>
      <c r="M101" s="139"/>
    </row>
    <row r="102" spans="1:13" ht="12.75" x14ac:dyDescent="0.2">
      <c r="A102" s="132">
        <v>44294</v>
      </c>
      <c r="B102" s="133">
        <v>0.28819444444444448</v>
      </c>
      <c r="C102" s="59">
        <v>447</v>
      </c>
      <c r="D102" s="134"/>
      <c r="E102" s="59">
        <v>1788372751</v>
      </c>
      <c r="F102" s="55">
        <v>448.44887218005857</v>
      </c>
      <c r="G102" s="135"/>
      <c r="H102" s="135"/>
      <c r="I102" s="136">
        <v>43.6</v>
      </c>
      <c r="J102" s="137" t="s">
        <v>93</v>
      </c>
      <c r="K102" s="138"/>
      <c r="L102" s="138"/>
      <c r="M102" s="139"/>
    </row>
    <row r="103" spans="1:13" ht="12.75" x14ac:dyDescent="0.2">
      <c r="A103" s="132">
        <v>44295</v>
      </c>
      <c r="B103" s="133">
        <v>0.38541666666666669</v>
      </c>
      <c r="C103" s="59">
        <v>447</v>
      </c>
      <c r="D103" s="134"/>
      <c r="E103" s="59">
        <v>1789076501</v>
      </c>
      <c r="F103" s="55">
        <v>445.41139240604781</v>
      </c>
      <c r="G103" s="135"/>
      <c r="H103" s="135"/>
      <c r="I103" s="136">
        <v>43.6</v>
      </c>
      <c r="J103" s="137" t="s">
        <v>93</v>
      </c>
      <c r="K103" s="138"/>
      <c r="L103" s="138"/>
      <c r="M103" s="139"/>
    </row>
    <row r="104" spans="1:13" ht="12.75" x14ac:dyDescent="0.2">
      <c r="A104" s="132">
        <v>44296</v>
      </c>
      <c r="B104" s="133">
        <v>0.30555555555555552</v>
      </c>
      <c r="C104" s="59">
        <v>444</v>
      </c>
      <c r="D104" s="134"/>
      <c r="E104" s="59">
        <v>1789662376</v>
      </c>
      <c r="F104" s="55">
        <v>442.16981132114319</v>
      </c>
      <c r="G104" s="135"/>
      <c r="H104" s="135"/>
      <c r="I104" s="136">
        <v>43.6</v>
      </c>
      <c r="J104" s="137" t="s">
        <v>93</v>
      </c>
      <c r="K104" s="138"/>
      <c r="L104" s="138"/>
      <c r="M104" s="139"/>
    </row>
    <row r="105" spans="1:13" ht="12.75" x14ac:dyDescent="0.2">
      <c r="A105" s="132">
        <v>44297</v>
      </c>
      <c r="B105" s="133">
        <v>0.30208333333333331</v>
      </c>
      <c r="C105" s="59">
        <v>443</v>
      </c>
      <c r="D105" s="134"/>
      <c r="E105" s="59">
        <v>1790294939</v>
      </c>
      <c r="F105" s="55">
        <v>440.81045296059966</v>
      </c>
      <c r="G105" s="135"/>
      <c r="H105" s="135"/>
      <c r="I105" s="136">
        <v>43.58</v>
      </c>
      <c r="J105" s="137" t="s">
        <v>93</v>
      </c>
      <c r="K105" s="138"/>
      <c r="L105" s="138"/>
      <c r="M105" s="139"/>
    </row>
    <row r="106" spans="1:13" ht="12.75" x14ac:dyDescent="0.2">
      <c r="A106" s="132">
        <v>44298</v>
      </c>
      <c r="B106" s="133">
        <v>0.47222222222222227</v>
      </c>
      <c r="C106" s="59">
        <v>438</v>
      </c>
      <c r="D106" s="134"/>
      <c r="E106" s="59">
        <v>1791038126</v>
      </c>
      <c r="F106" s="55">
        <v>441.06053412584799</v>
      </c>
      <c r="G106" s="135"/>
      <c r="H106" s="135"/>
      <c r="I106" s="136">
        <v>43.61</v>
      </c>
      <c r="J106" s="137" t="s">
        <v>93</v>
      </c>
      <c r="K106" s="138"/>
      <c r="L106" s="138"/>
      <c r="M106" s="139"/>
    </row>
    <row r="107" spans="1:13" ht="12.75" x14ac:dyDescent="0.2">
      <c r="A107" s="132">
        <v>44299</v>
      </c>
      <c r="B107" s="133">
        <v>0.36458333333333331</v>
      </c>
      <c r="C107" s="59">
        <v>434</v>
      </c>
      <c r="D107" s="134"/>
      <c r="E107" s="59">
        <v>1791605564</v>
      </c>
      <c r="F107" s="55">
        <v>441.58599221669874</v>
      </c>
      <c r="G107" s="135"/>
      <c r="H107" s="135"/>
      <c r="I107" s="136">
        <v>43.63</v>
      </c>
      <c r="J107" s="137" t="s">
        <v>93</v>
      </c>
      <c r="K107" s="138"/>
      <c r="L107" s="138"/>
      <c r="M107" s="139"/>
    </row>
    <row r="108" spans="1:13" ht="12.75" x14ac:dyDescent="0.2">
      <c r="A108" s="132">
        <v>44300</v>
      </c>
      <c r="B108" s="133">
        <v>0.38541666666666669</v>
      </c>
      <c r="C108" s="59">
        <v>438</v>
      </c>
      <c r="D108" s="134"/>
      <c r="E108" s="59">
        <v>1792247751</v>
      </c>
      <c r="F108" s="55">
        <v>436.86190476294269</v>
      </c>
      <c r="G108" s="135"/>
      <c r="H108" s="135"/>
      <c r="I108" s="136">
        <v>43.62</v>
      </c>
      <c r="J108" s="137" t="s">
        <v>93</v>
      </c>
      <c r="K108" s="138"/>
      <c r="L108" s="138"/>
      <c r="M108" s="139"/>
    </row>
    <row r="109" spans="1:13" ht="12.75" x14ac:dyDescent="0.2">
      <c r="A109" s="132">
        <v>44301</v>
      </c>
      <c r="B109" s="133">
        <v>0.34722222222222227</v>
      </c>
      <c r="C109" s="59">
        <v>452</v>
      </c>
      <c r="D109" s="134"/>
      <c r="E109" s="59">
        <v>1792856563</v>
      </c>
      <c r="F109" s="55">
        <v>439.57545126501583</v>
      </c>
      <c r="G109" s="135"/>
      <c r="H109" s="135"/>
      <c r="I109" s="136">
        <v>43.59</v>
      </c>
      <c r="J109" s="137" t="s">
        <v>93</v>
      </c>
      <c r="K109" s="138"/>
      <c r="L109" s="138"/>
      <c r="M109" s="139"/>
    </row>
    <row r="110" spans="1:13" ht="12.75" x14ac:dyDescent="0.2">
      <c r="A110" s="132">
        <v>44302</v>
      </c>
      <c r="B110" s="133">
        <v>0.38541666666666669</v>
      </c>
      <c r="C110" s="59">
        <v>438</v>
      </c>
      <c r="D110" s="134"/>
      <c r="E110" s="59">
        <v>1793511251</v>
      </c>
      <c r="F110" s="55">
        <v>437.91839464985253</v>
      </c>
      <c r="G110" s="135"/>
      <c r="H110" s="135"/>
      <c r="I110" s="136">
        <v>43.63</v>
      </c>
      <c r="J110" s="137" t="s">
        <v>93</v>
      </c>
      <c r="K110" s="138"/>
      <c r="L110" s="138"/>
      <c r="M110" s="139"/>
    </row>
    <row r="111" spans="1:13" ht="12.75" x14ac:dyDescent="0.2">
      <c r="A111" s="132">
        <v>44303</v>
      </c>
      <c r="B111" s="133">
        <v>0.41666666666666669</v>
      </c>
      <c r="C111" s="59">
        <v>443</v>
      </c>
      <c r="D111" s="134"/>
      <c r="E111" s="59">
        <v>1794165689</v>
      </c>
      <c r="F111" s="55">
        <v>440.69898990002633</v>
      </c>
      <c r="G111" s="135"/>
      <c r="H111" s="135"/>
      <c r="I111" s="136">
        <v>43.6</v>
      </c>
      <c r="J111" s="137" t="s">
        <v>93</v>
      </c>
      <c r="K111" s="138"/>
      <c r="L111" s="138"/>
      <c r="M111" s="139"/>
    </row>
    <row r="112" spans="1:13" ht="12.75" x14ac:dyDescent="0.2">
      <c r="A112" s="132">
        <v>44304</v>
      </c>
      <c r="B112" s="133">
        <v>0.37847222222222227</v>
      </c>
      <c r="C112" s="59">
        <v>445</v>
      </c>
      <c r="D112" s="134"/>
      <c r="E112" s="59">
        <v>1794773189</v>
      </c>
      <c r="F112" s="55">
        <v>438.62815884624007</v>
      </c>
      <c r="G112" s="135"/>
      <c r="H112" s="135"/>
      <c r="I112" s="136">
        <v>43.62</v>
      </c>
      <c r="J112" s="137" t="s">
        <v>93</v>
      </c>
      <c r="K112" s="138"/>
      <c r="L112" s="138"/>
      <c r="M112" s="139"/>
    </row>
    <row r="113" spans="1:13" ht="12.75" x14ac:dyDescent="0.2">
      <c r="A113" s="132">
        <v>44305</v>
      </c>
      <c r="B113" s="133">
        <v>0.38541666666666669</v>
      </c>
      <c r="C113" s="59">
        <v>435</v>
      </c>
      <c r="D113" s="134"/>
      <c r="E113" s="59">
        <v>1795404001</v>
      </c>
      <c r="F113" s="55">
        <v>435.04275862173756</v>
      </c>
      <c r="G113" s="135"/>
      <c r="H113" s="135"/>
      <c r="I113" s="136">
        <v>43.61</v>
      </c>
      <c r="J113" s="137" t="s">
        <v>93</v>
      </c>
      <c r="K113" s="138"/>
      <c r="L113" s="138"/>
      <c r="M113" s="139"/>
    </row>
    <row r="114" spans="1:13" ht="12.75" x14ac:dyDescent="0.2">
      <c r="A114" s="132">
        <v>44306</v>
      </c>
      <c r="B114" s="133">
        <v>0.36458333333333331</v>
      </c>
      <c r="C114" s="59">
        <v>451</v>
      </c>
      <c r="D114" s="134"/>
      <c r="E114" s="59">
        <v>1796031501</v>
      </c>
      <c r="F114" s="55">
        <v>445.03546099180551</v>
      </c>
      <c r="G114" s="135"/>
      <c r="H114" s="135"/>
      <c r="I114" s="136">
        <v>43.66</v>
      </c>
      <c r="J114" s="137" t="s">
        <v>93</v>
      </c>
      <c r="K114" s="138"/>
      <c r="L114" s="138"/>
      <c r="M114" s="139"/>
    </row>
    <row r="115" spans="1:13" ht="12.75" x14ac:dyDescent="0.2">
      <c r="A115" s="132">
        <v>44307</v>
      </c>
      <c r="B115" s="133">
        <v>0.38541666666666669</v>
      </c>
      <c r="C115" s="59">
        <v>453</v>
      </c>
      <c r="D115" s="134"/>
      <c r="E115" s="59">
        <v>1796673751</v>
      </c>
      <c r="F115" s="55">
        <v>436.90476190579989</v>
      </c>
      <c r="G115" s="135"/>
      <c r="H115" s="135"/>
      <c r="I115" s="136">
        <v>43.67</v>
      </c>
      <c r="J115" s="137" t="s">
        <v>93</v>
      </c>
      <c r="K115" s="138"/>
      <c r="L115" s="138"/>
      <c r="M115" s="139"/>
    </row>
    <row r="116" spans="1:13" ht="12.75" x14ac:dyDescent="0.2">
      <c r="A116" s="132">
        <v>44308</v>
      </c>
      <c r="B116" s="133">
        <v>0.35416666666666669</v>
      </c>
      <c r="C116" s="59">
        <v>443</v>
      </c>
      <c r="D116" s="134"/>
      <c r="E116" s="59">
        <v>1797283126</v>
      </c>
      <c r="F116" s="55">
        <v>436.82795699034091</v>
      </c>
      <c r="G116" s="135"/>
      <c r="H116" s="135"/>
      <c r="I116" s="136">
        <v>43.63</v>
      </c>
      <c r="J116" s="137" t="s">
        <v>93</v>
      </c>
      <c r="K116" s="138"/>
      <c r="L116" s="138"/>
      <c r="M116" s="139"/>
    </row>
    <row r="117" spans="1:13" ht="12.75" x14ac:dyDescent="0.2">
      <c r="A117" s="132">
        <v>44309</v>
      </c>
      <c r="B117" s="133">
        <v>0.35069444444444442</v>
      </c>
      <c r="C117" s="59">
        <v>441</v>
      </c>
      <c r="D117" s="134"/>
      <c r="E117" s="59">
        <v>1797917813</v>
      </c>
      <c r="F117" s="55">
        <v>442.29059233413597</v>
      </c>
      <c r="G117" s="135"/>
      <c r="H117" s="135"/>
      <c r="I117" s="136">
        <v>43.63</v>
      </c>
      <c r="J117" s="137" t="s">
        <v>93</v>
      </c>
      <c r="K117" s="138"/>
      <c r="L117" s="138"/>
      <c r="M117" s="139"/>
    </row>
    <row r="118" spans="1:13" ht="12.75" x14ac:dyDescent="0.2">
      <c r="A118" s="132">
        <v>44310</v>
      </c>
      <c r="B118" s="133">
        <v>0.34027777777777773</v>
      </c>
      <c r="C118" s="59">
        <v>444</v>
      </c>
      <c r="D118" s="134"/>
      <c r="E118" s="59">
        <v>1798547939</v>
      </c>
      <c r="F118" s="55">
        <v>442.19368420908131</v>
      </c>
      <c r="G118" s="135"/>
      <c r="H118" s="135"/>
      <c r="I118" s="136">
        <v>43.58</v>
      </c>
      <c r="J118" s="137" t="s">
        <v>93</v>
      </c>
      <c r="K118" s="138"/>
      <c r="L118" s="138"/>
      <c r="M118" s="139"/>
    </row>
    <row r="119" spans="1:13" ht="12.75" x14ac:dyDescent="0.2">
      <c r="A119" s="132">
        <v>44311</v>
      </c>
      <c r="B119" s="133">
        <v>0.3125</v>
      </c>
      <c r="C119" s="59">
        <v>446</v>
      </c>
      <c r="D119" s="134"/>
      <c r="E119" s="59">
        <v>1799166439</v>
      </c>
      <c r="F119" s="55">
        <v>441.78571428571422</v>
      </c>
      <c r="G119" s="135"/>
      <c r="H119" s="135"/>
      <c r="I119" s="136">
        <v>43.65</v>
      </c>
      <c r="J119" s="137" t="s">
        <v>93</v>
      </c>
      <c r="K119" s="138"/>
      <c r="L119" s="138"/>
      <c r="M119" s="139"/>
    </row>
    <row r="120" spans="1:13" ht="12.75" x14ac:dyDescent="0.2">
      <c r="A120" s="132">
        <v>44312</v>
      </c>
      <c r="B120" s="133">
        <v>0.4236111111111111</v>
      </c>
      <c r="C120" s="59">
        <v>454</v>
      </c>
      <c r="D120" s="134"/>
      <c r="E120" s="59">
        <v>1799881564</v>
      </c>
      <c r="F120" s="55">
        <v>446.9531250006504</v>
      </c>
      <c r="G120" s="135"/>
      <c r="H120" s="135"/>
      <c r="I120" s="136">
        <v>43.65</v>
      </c>
      <c r="J120" s="137" t="s">
        <v>93</v>
      </c>
      <c r="K120" s="138"/>
      <c r="L120" s="138"/>
      <c r="M120" s="139"/>
    </row>
    <row r="121" spans="1:13" ht="12.75" x14ac:dyDescent="0.2">
      <c r="A121" s="132">
        <v>44313</v>
      </c>
      <c r="B121" s="133">
        <v>0.37152777777777773</v>
      </c>
      <c r="C121" s="59">
        <v>447</v>
      </c>
      <c r="D121" s="134"/>
      <c r="E121" s="59">
        <v>1800496501</v>
      </c>
      <c r="F121" s="55">
        <v>450.50329670175984</v>
      </c>
      <c r="G121" s="135"/>
      <c r="H121" s="135"/>
      <c r="I121" s="136">
        <v>43.59</v>
      </c>
      <c r="J121" s="137" t="s">
        <v>93</v>
      </c>
      <c r="K121" s="138"/>
      <c r="L121" s="138"/>
      <c r="M121" s="139"/>
    </row>
    <row r="122" spans="1:13" ht="12.75" x14ac:dyDescent="0.2">
      <c r="A122" s="132">
        <v>44314</v>
      </c>
      <c r="B122" s="133">
        <v>0.37152777777777773</v>
      </c>
      <c r="C122" s="59">
        <v>440</v>
      </c>
      <c r="D122" s="134"/>
      <c r="E122" s="59">
        <v>1801136376</v>
      </c>
      <c r="F122" s="55">
        <v>444.35763888745186</v>
      </c>
      <c r="G122" s="135"/>
      <c r="H122" s="135"/>
      <c r="I122" s="136">
        <v>43.63</v>
      </c>
      <c r="J122" s="137" t="s">
        <v>93</v>
      </c>
      <c r="K122" s="138"/>
      <c r="L122" s="138"/>
      <c r="M122" s="139"/>
    </row>
    <row r="123" spans="1:13" ht="12.75" x14ac:dyDescent="0.2">
      <c r="A123" s="132">
        <v>44315</v>
      </c>
      <c r="B123" s="133">
        <v>0.37847222222222227</v>
      </c>
      <c r="C123" s="59">
        <v>439</v>
      </c>
      <c r="D123" s="134"/>
      <c r="E123" s="59">
        <v>1801778751</v>
      </c>
      <c r="F123" s="55">
        <v>443.01724138073303</v>
      </c>
      <c r="G123" s="135"/>
      <c r="H123" s="135"/>
      <c r="I123" s="136">
        <v>43.64</v>
      </c>
      <c r="J123" s="137" t="s">
        <v>93</v>
      </c>
      <c r="K123" s="138"/>
      <c r="L123" s="138"/>
      <c r="M123" s="139"/>
    </row>
    <row r="124" spans="1:13" ht="12.75" x14ac:dyDescent="0.2">
      <c r="A124" s="132">
        <v>44316</v>
      </c>
      <c r="B124" s="133">
        <v>0.42708333333333331</v>
      </c>
      <c r="C124" s="59">
        <v>439</v>
      </c>
      <c r="D124" s="134"/>
      <c r="E124" s="59">
        <v>1802446564</v>
      </c>
      <c r="F124" s="55">
        <v>442.26026489963942</v>
      </c>
      <c r="G124" s="135"/>
      <c r="H124" s="135"/>
      <c r="I124" s="136">
        <v>43.64</v>
      </c>
      <c r="J124" s="137" t="s">
        <v>93</v>
      </c>
      <c r="K124" s="138"/>
      <c r="L124" s="138"/>
      <c r="M124" s="139"/>
    </row>
    <row r="125" spans="1:13" ht="12.75" x14ac:dyDescent="0.2">
      <c r="A125" s="132">
        <v>44317</v>
      </c>
      <c r="B125" s="133">
        <v>0.2986111111111111</v>
      </c>
      <c r="C125" s="59">
        <v>446</v>
      </c>
      <c r="D125" s="134"/>
      <c r="E125" s="59">
        <v>1803001626</v>
      </c>
      <c r="F125" s="55">
        <v>442.28047808846992</v>
      </c>
      <c r="G125" s="135"/>
      <c r="H125" s="135"/>
      <c r="I125" s="136">
        <v>43.6</v>
      </c>
      <c r="J125" s="137" t="s">
        <v>93</v>
      </c>
      <c r="K125" s="138"/>
      <c r="L125" s="138"/>
      <c r="M125" s="139"/>
    </row>
    <row r="126" spans="1:13" ht="12.75" x14ac:dyDescent="0.2">
      <c r="A126" s="132">
        <v>44318</v>
      </c>
      <c r="B126" s="133">
        <v>0.29166666666666669</v>
      </c>
      <c r="C126" s="59">
        <v>445</v>
      </c>
      <c r="D126" s="134"/>
      <c r="E126" s="59">
        <v>1803631188</v>
      </c>
      <c r="F126" s="55">
        <v>440.25314685422205</v>
      </c>
      <c r="G126" s="135"/>
      <c r="H126" s="135"/>
      <c r="I126" s="136">
        <v>43.6</v>
      </c>
      <c r="J126" s="137" t="s">
        <v>93</v>
      </c>
      <c r="K126" s="138"/>
      <c r="L126" s="138"/>
      <c r="M126" s="139"/>
    </row>
    <row r="127" spans="1:13" ht="12.75" x14ac:dyDescent="0.2">
      <c r="A127" s="132">
        <v>44319</v>
      </c>
      <c r="B127" s="133">
        <v>0.34722222222222227</v>
      </c>
      <c r="C127" s="59">
        <v>444</v>
      </c>
      <c r="D127" s="134"/>
      <c r="E127" s="59">
        <v>1804301563</v>
      </c>
      <c r="F127" s="55">
        <v>441.03618421187747</v>
      </c>
      <c r="G127" s="135"/>
      <c r="H127" s="135"/>
      <c r="I127" s="136">
        <v>43.59</v>
      </c>
      <c r="J127" s="137" t="s">
        <v>93</v>
      </c>
      <c r="K127" s="138"/>
      <c r="L127" s="138"/>
      <c r="M127" s="139"/>
    </row>
    <row r="128" spans="1:13" ht="12.75" x14ac:dyDescent="0.2">
      <c r="A128" s="132">
        <v>44320</v>
      </c>
      <c r="B128" s="133">
        <v>0.41319444444444442</v>
      </c>
      <c r="C128" s="59">
        <v>439</v>
      </c>
      <c r="D128" s="134"/>
      <c r="E128" s="59">
        <v>1804978876</v>
      </c>
      <c r="F128" s="55">
        <v>441.24625407132663</v>
      </c>
      <c r="G128" s="135"/>
      <c r="H128" s="135"/>
      <c r="I128" s="136">
        <v>43.64</v>
      </c>
      <c r="J128" s="137" t="s">
        <v>93</v>
      </c>
      <c r="K128" s="138"/>
      <c r="L128" s="138"/>
      <c r="M128" s="139"/>
    </row>
    <row r="129" spans="1:13" ht="12.75" x14ac:dyDescent="0.2">
      <c r="A129" s="132">
        <v>44321</v>
      </c>
      <c r="B129" s="133">
        <v>0.375</v>
      </c>
      <c r="C129" s="59">
        <v>439</v>
      </c>
      <c r="D129" s="134"/>
      <c r="E129" s="59">
        <v>1805586313</v>
      </c>
      <c r="F129" s="55">
        <v>438.58267148014443</v>
      </c>
      <c r="G129" s="135"/>
      <c r="H129" s="135"/>
      <c r="I129" s="136">
        <v>43.59</v>
      </c>
      <c r="J129" s="137" t="s">
        <v>93</v>
      </c>
      <c r="K129" s="138"/>
      <c r="L129" s="138"/>
      <c r="M129" s="139"/>
    </row>
    <row r="130" spans="1:13" ht="12.75" x14ac:dyDescent="0.2">
      <c r="A130" s="132">
        <v>44322</v>
      </c>
      <c r="B130" s="133">
        <v>0.38541666666666669</v>
      </c>
      <c r="C130" s="59">
        <v>438</v>
      </c>
      <c r="D130" s="134"/>
      <c r="E130" s="59">
        <v>1806220938</v>
      </c>
      <c r="F130" s="55">
        <v>436.16838488077201</v>
      </c>
      <c r="G130" s="135"/>
      <c r="H130" s="135"/>
      <c r="I130" s="136">
        <v>43.65</v>
      </c>
      <c r="J130" s="137" t="s">
        <v>93</v>
      </c>
      <c r="K130" s="138"/>
      <c r="L130" s="138"/>
      <c r="M130" s="139"/>
    </row>
    <row r="131" spans="1:13" ht="12.75" x14ac:dyDescent="0.2">
      <c r="A131" s="132">
        <v>44323</v>
      </c>
      <c r="B131" s="133">
        <v>0.51041666666666663</v>
      </c>
      <c r="C131" s="59">
        <v>435</v>
      </c>
      <c r="D131" s="134"/>
      <c r="E131" s="59">
        <v>1806928938</v>
      </c>
      <c r="F131" s="55">
        <v>437.03703703797925</v>
      </c>
      <c r="G131" s="135"/>
      <c r="H131" s="135"/>
      <c r="I131" s="136">
        <v>43.65</v>
      </c>
      <c r="J131" s="137" t="s">
        <v>93</v>
      </c>
      <c r="K131" s="138"/>
      <c r="L131" s="138"/>
      <c r="M131" s="139"/>
    </row>
    <row r="132" spans="1:13" ht="12.75" x14ac:dyDescent="0.2">
      <c r="A132" s="132">
        <v>44324</v>
      </c>
      <c r="B132" s="133">
        <v>0.46875</v>
      </c>
      <c r="C132" s="59">
        <v>448</v>
      </c>
      <c r="D132" s="134"/>
      <c r="E132" s="59">
        <v>1807539501</v>
      </c>
      <c r="F132" s="55">
        <v>442.43695652173915</v>
      </c>
      <c r="G132" s="135"/>
      <c r="H132" s="135"/>
      <c r="I132" s="136">
        <v>43.64</v>
      </c>
      <c r="J132" s="137" t="s">
        <v>93</v>
      </c>
      <c r="K132" s="138"/>
      <c r="L132" s="138"/>
      <c r="M132" s="139"/>
    </row>
    <row r="133" spans="1:13" ht="12.75" x14ac:dyDescent="0.2">
      <c r="A133" s="132">
        <v>44325</v>
      </c>
      <c r="B133" s="133">
        <v>0.31944444444444448</v>
      </c>
      <c r="C133" s="59">
        <v>445</v>
      </c>
      <c r="D133" s="134"/>
      <c r="E133" s="59">
        <v>1808086813</v>
      </c>
      <c r="F133" s="55">
        <v>446.78530612202439</v>
      </c>
      <c r="G133" s="135"/>
      <c r="H133" s="135"/>
      <c r="I133" s="136">
        <v>43.64</v>
      </c>
      <c r="J133" s="137" t="s">
        <v>93</v>
      </c>
      <c r="K133" s="138"/>
      <c r="L133" s="138"/>
      <c r="M133" s="139"/>
    </row>
    <row r="134" spans="1:13" ht="12.75" x14ac:dyDescent="0.2">
      <c r="A134" s="132">
        <v>44326</v>
      </c>
      <c r="B134" s="133">
        <v>0.30972222222222223</v>
      </c>
      <c r="C134" s="59">
        <v>437</v>
      </c>
      <c r="D134" s="134"/>
      <c r="E134" s="59">
        <v>1808718313</v>
      </c>
      <c r="F134" s="55">
        <v>442.8471248254798</v>
      </c>
      <c r="G134" s="135"/>
      <c r="H134" s="135"/>
      <c r="I134" s="136">
        <v>43.6</v>
      </c>
      <c r="J134" s="137" t="s">
        <v>93</v>
      </c>
      <c r="K134" s="138"/>
      <c r="L134" s="138"/>
      <c r="M134" s="139"/>
    </row>
    <row r="135" spans="1:13" ht="12.75" x14ac:dyDescent="0.2">
      <c r="A135" s="132">
        <v>44327</v>
      </c>
      <c r="B135" s="133">
        <v>0.35416666666666669</v>
      </c>
      <c r="C135" s="59">
        <v>438</v>
      </c>
      <c r="D135" s="134"/>
      <c r="E135" s="59">
        <v>1809357751</v>
      </c>
      <c r="F135" s="55">
        <v>425.15824468183831</v>
      </c>
      <c r="G135" s="135"/>
      <c r="H135" s="135"/>
      <c r="I135" s="136">
        <v>43.61</v>
      </c>
      <c r="J135" s="137" t="s">
        <v>93</v>
      </c>
      <c r="K135" s="138"/>
      <c r="L135" s="138"/>
      <c r="M135" s="139"/>
    </row>
    <row r="136" spans="1:13" ht="12.75" x14ac:dyDescent="0.2">
      <c r="A136" s="132">
        <v>44328</v>
      </c>
      <c r="B136" s="133">
        <v>0.50694444444444442</v>
      </c>
      <c r="C136" s="59">
        <v>441</v>
      </c>
      <c r="D136" s="134"/>
      <c r="E136" s="59">
        <v>1810103001</v>
      </c>
      <c r="F136" s="55">
        <v>448.9457831322153</v>
      </c>
      <c r="G136" s="135"/>
      <c r="H136" s="135"/>
      <c r="I136" s="136">
        <v>43.65</v>
      </c>
      <c r="J136" s="137" t="s">
        <v>93</v>
      </c>
      <c r="K136" s="138"/>
      <c r="L136" s="138"/>
      <c r="M136" s="139"/>
    </row>
    <row r="137" spans="1:13" ht="12.75" x14ac:dyDescent="0.2">
      <c r="A137" s="132">
        <v>44329</v>
      </c>
      <c r="B137" s="133">
        <v>0.46527777777777773</v>
      </c>
      <c r="C137" s="59">
        <v>434</v>
      </c>
      <c r="D137" s="134"/>
      <c r="E137" s="59">
        <v>1810701938</v>
      </c>
      <c r="F137" s="55">
        <v>434.01231883911521</v>
      </c>
      <c r="G137" s="135"/>
      <c r="H137" s="135"/>
      <c r="I137" s="136">
        <v>43.59</v>
      </c>
      <c r="J137" s="137" t="s">
        <v>93</v>
      </c>
      <c r="K137" s="138"/>
      <c r="L137" s="138"/>
      <c r="M137" s="139"/>
    </row>
    <row r="138" spans="1:13" ht="12.75" x14ac:dyDescent="0.2">
      <c r="A138" s="132">
        <v>44330</v>
      </c>
      <c r="B138" s="133">
        <v>0.34722222222222227</v>
      </c>
      <c r="C138" s="59">
        <v>432</v>
      </c>
      <c r="D138" s="134"/>
      <c r="E138" s="59">
        <v>1811251626</v>
      </c>
      <c r="F138" s="55">
        <v>432.82519685198065</v>
      </c>
      <c r="G138" s="135"/>
      <c r="H138" s="135"/>
      <c r="I138" s="136">
        <v>43.58</v>
      </c>
      <c r="J138" s="137" t="s">
        <v>93</v>
      </c>
      <c r="K138" s="138"/>
      <c r="L138" s="138"/>
      <c r="M138" s="139"/>
    </row>
    <row r="139" spans="1:13" ht="12.75" x14ac:dyDescent="0.2">
      <c r="A139" s="132">
        <v>44331</v>
      </c>
      <c r="B139" s="133">
        <v>0.35416666666666669</v>
      </c>
      <c r="C139" s="59">
        <v>432</v>
      </c>
      <c r="D139" s="134"/>
      <c r="E139" s="59">
        <v>1811880063</v>
      </c>
      <c r="F139" s="55">
        <v>433.40482758725085</v>
      </c>
      <c r="G139" s="135"/>
      <c r="H139" s="135"/>
      <c r="I139" s="136">
        <v>43.65</v>
      </c>
      <c r="J139" s="137" t="s">
        <v>93</v>
      </c>
      <c r="K139" s="138"/>
      <c r="L139" s="138"/>
      <c r="M139" s="139"/>
    </row>
    <row r="140" spans="1:13" ht="12.75" x14ac:dyDescent="0.2">
      <c r="A140" s="132">
        <v>44332</v>
      </c>
      <c r="B140" s="133">
        <v>0.37152777777777773</v>
      </c>
      <c r="C140" s="59">
        <v>434</v>
      </c>
      <c r="D140" s="134"/>
      <c r="E140" s="59">
        <v>1812510563</v>
      </c>
      <c r="F140" s="55">
        <v>430.37542661979245</v>
      </c>
      <c r="G140" s="135"/>
      <c r="H140" s="135"/>
      <c r="I140" s="136">
        <v>43.62</v>
      </c>
      <c r="J140" s="137" t="s">
        <v>93</v>
      </c>
      <c r="K140" s="138"/>
      <c r="L140" s="138"/>
      <c r="M140" s="139"/>
    </row>
    <row r="141" spans="1:13" ht="12.75" x14ac:dyDescent="0.2">
      <c r="A141" s="132">
        <v>44333</v>
      </c>
      <c r="B141" s="133">
        <v>0.3888888888888889</v>
      </c>
      <c r="C141" s="59">
        <v>431</v>
      </c>
      <c r="D141" s="134"/>
      <c r="E141" s="59">
        <v>1813145126</v>
      </c>
      <c r="F141" s="55">
        <v>433.14880546006236</v>
      </c>
      <c r="G141" s="135"/>
      <c r="H141" s="135"/>
      <c r="I141" s="136">
        <v>43.63</v>
      </c>
      <c r="J141" s="137" t="s">
        <v>93</v>
      </c>
      <c r="K141" s="138"/>
      <c r="L141" s="138"/>
      <c r="M141" s="139"/>
    </row>
    <row r="142" spans="1:13" ht="12.75" x14ac:dyDescent="0.2">
      <c r="A142" s="132">
        <v>44334</v>
      </c>
      <c r="B142" s="133">
        <v>0.3611111111111111</v>
      </c>
      <c r="C142" s="59">
        <v>428</v>
      </c>
      <c r="D142" s="134"/>
      <c r="E142" s="59">
        <v>1813750313</v>
      </c>
      <c r="F142" s="55">
        <v>432.27642857214749</v>
      </c>
      <c r="G142" s="135"/>
      <c r="H142" s="135"/>
      <c r="I142" s="136">
        <v>43.64</v>
      </c>
      <c r="J142" s="137" t="s">
        <v>93</v>
      </c>
      <c r="K142" s="138"/>
      <c r="L142" s="138"/>
      <c r="M142" s="139"/>
    </row>
    <row r="143" spans="1:13" ht="12.75" x14ac:dyDescent="0.2">
      <c r="A143" s="132">
        <v>44335</v>
      </c>
      <c r="B143" s="133">
        <v>0.33333333333333331</v>
      </c>
      <c r="C143" s="59">
        <v>427</v>
      </c>
      <c r="D143" s="134"/>
      <c r="E143" s="59">
        <v>1814348313</v>
      </c>
      <c r="F143" s="55">
        <v>427.14285714179158</v>
      </c>
      <c r="G143" s="135"/>
      <c r="H143" s="135"/>
      <c r="I143" s="136">
        <v>43.6</v>
      </c>
      <c r="J143" s="137" t="s">
        <v>93</v>
      </c>
      <c r="K143" s="138"/>
      <c r="L143" s="138"/>
      <c r="M143" s="139"/>
    </row>
    <row r="144" spans="1:13" ht="12.75" x14ac:dyDescent="0.2">
      <c r="A144" s="132">
        <v>44336</v>
      </c>
      <c r="B144" s="133">
        <v>0.3576388888888889</v>
      </c>
      <c r="C144" s="59">
        <v>427</v>
      </c>
      <c r="D144" s="134"/>
      <c r="E144" s="59">
        <v>1814983313</v>
      </c>
      <c r="F144" s="55">
        <v>430.50847457559161</v>
      </c>
      <c r="G144" s="135"/>
      <c r="H144" s="135"/>
      <c r="I144" s="136">
        <v>43.57</v>
      </c>
      <c r="J144" s="137" t="s">
        <v>93</v>
      </c>
      <c r="K144" s="138"/>
      <c r="L144" s="138"/>
      <c r="M144" s="139"/>
    </row>
    <row r="145" spans="1:13" ht="12.75" x14ac:dyDescent="0.2">
      <c r="A145" s="132">
        <v>44337</v>
      </c>
      <c r="B145" s="133">
        <v>0.4201388888888889</v>
      </c>
      <c r="C145" s="59">
        <v>460</v>
      </c>
      <c r="D145" s="134"/>
      <c r="E145" s="59">
        <v>1815678751</v>
      </c>
      <c r="F145" s="55">
        <v>454.53464052218413</v>
      </c>
      <c r="G145" s="135"/>
      <c r="H145" s="135"/>
      <c r="I145" s="136">
        <v>45.33</v>
      </c>
      <c r="J145" s="137" t="s">
        <v>93</v>
      </c>
      <c r="K145" s="138"/>
      <c r="L145" s="138"/>
      <c r="M145" s="139"/>
    </row>
    <row r="146" spans="1:13" ht="12.75" x14ac:dyDescent="0.2">
      <c r="A146" s="132">
        <v>44338</v>
      </c>
      <c r="B146" s="133">
        <v>0.3888888888888889</v>
      </c>
      <c r="C146" s="59">
        <v>459</v>
      </c>
      <c r="D146" s="134"/>
      <c r="E146" s="59">
        <v>1816311188</v>
      </c>
      <c r="F146" s="55">
        <v>453.35985663006772</v>
      </c>
      <c r="G146" s="135"/>
      <c r="H146" s="135"/>
      <c r="I146" s="136">
        <v>46.21</v>
      </c>
      <c r="J146" s="137" t="s">
        <v>93</v>
      </c>
      <c r="K146" s="138"/>
      <c r="L146" s="138"/>
      <c r="M146" s="139"/>
    </row>
    <row r="147" spans="1:13" ht="12.75" x14ac:dyDescent="0.2">
      <c r="A147" s="132">
        <v>44339</v>
      </c>
      <c r="B147" s="133">
        <v>0.35416666666666669</v>
      </c>
      <c r="C147" s="59">
        <v>459</v>
      </c>
      <c r="D147" s="134"/>
      <c r="E147" s="59">
        <v>1816947813</v>
      </c>
      <c r="F147" s="55">
        <v>458.00359712345295</v>
      </c>
      <c r="G147" s="135"/>
      <c r="H147" s="135"/>
      <c r="I147" s="136">
        <v>43.59</v>
      </c>
      <c r="J147" s="137" t="s">
        <v>93</v>
      </c>
      <c r="K147" s="138"/>
      <c r="L147" s="138"/>
      <c r="M147" s="139"/>
    </row>
    <row r="148" spans="1:13" ht="12.75" x14ac:dyDescent="0.2">
      <c r="A148" s="132">
        <v>44340</v>
      </c>
      <c r="B148" s="133">
        <v>0.40277777777777773</v>
      </c>
      <c r="C148" s="59">
        <v>458</v>
      </c>
      <c r="D148" s="134"/>
      <c r="E148" s="59">
        <v>1817636813</v>
      </c>
      <c r="F148" s="55">
        <v>456.29139072706971</v>
      </c>
      <c r="G148" s="135"/>
      <c r="H148" s="135"/>
      <c r="I148" s="136">
        <v>50.8</v>
      </c>
      <c r="J148" s="137" t="s">
        <v>93</v>
      </c>
      <c r="K148" s="138"/>
      <c r="L148" s="138"/>
      <c r="M148" s="139"/>
    </row>
    <row r="149" spans="1:13" ht="12.75" x14ac:dyDescent="0.2">
      <c r="A149" s="132">
        <v>44341</v>
      </c>
      <c r="B149" s="133">
        <v>0.34722222222222227</v>
      </c>
      <c r="C149" s="59">
        <v>450</v>
      </c>
      <c r="D149" s="134"/>
      <c r="E149" s="59">
        <v>1818258501</v>
      </c>
      <c r="F149" s="55">
        <v>457.12352941332983</v>
      </c>
      <c r="G149" s="135"/>
      <c r="H149" s="135"/>
      <c r="I149" s="136">
        <v>43.58</v>
      </c>
      <c r="J149" s="137" t="s">
        <v>93</v>
      </c>
      <c r="K149" s="138"/>
      <c r="L149" s="138"/>
      <c r="M149" s="139"/>
    </row>
    <row r="150" spans="1:13" ht="12.75" x14ac:dyDescent="0.2">
      <c r="A150" s="132">
        <v>44342</v>
      </c>
      <c r="B150" s="133">
        <v>0.33333333333333331</v>
      </c>
      <c r="C150" s="59">
        <v>450</v>
      </c>
      <c r="D150" s="134"/>
      <c r="E150" s="59">
        <v>1818898376</v>
      </c>
      <c r="F150" s="55">
        <v>450.6161971819904</v>
      </c>
      <c r="G150" s="135"/>
      <c r="H150" s="135"/>
      <c r="I150" s="136">
        <v>44.92</v>
      </c>
      <c r="J150" s="137" t="s">
        <v>93</v>
      </c>
      <c r="K150" s="138"/>
      <c r="L150" s="138"/>
      <c r="M150" s="139"/>
    </row>
    <row r="151" spans="1:13" ht="12.75" x14ac:dyDescent="0.2">
      <c r="A151" s="132">
        <v>44343</v>
      </c>
      <c r="B151" s="133">
        <v>0.34375</v>
      </c>
      <c r="C151" s="59">
        <v>454</v>
      </c>
      <c r="D151" s="134"/>
      <c r="E151" s="59">
        <v>1819565251</v>
      </c>
      <c r="F151" s="55">
        <v>458.33333333333331</v>
      </c>
      <c r="G151" s="135"/>
      <c r="H151" s="135"/>
      <c r="I151" s="136">
        <v>48.57</v>
      </c>
      <c r="J151" s="137" t="s">
        <v>93</v>
      </c>
      <c r="K151" s="138"/>
      <c r="L151" s="138"/>
      <c r="M151" s="139"/>
    </row>
    <row r="152" spans="1:13" ht="12.75" x14ac:dyDescent="0.2">
      <c r="A152" s="132">
        <v>44344</v>
      </c>
      <c r="B152" s="133">
        <v>0.375</v>
      </c>
      <c r="C152" s="59">
        <v>458</v>
      </c>
      <c r="D152" s="134"/>
      <c r="E152" s="59">
        <v>1820244938</v>
      </c>
      <c r="F152" s="55">
        <v>457.70168350168348</v>
      </c>
      <c r="G152" s="135"/>
      <c r="H152" s="135"/>
      <c r="I152" s="136">
        <v>43.63</v>
      </c>
      <c r="J152" s="137" t="s">
        <v>93</v>
      </c>
      <c r="K152" s="138"/>
      <c r="L152" s="138"/>
      <c r="M152" s="139"/>
    </row>
    <row r="153" spans="1:13" ht="12.75" x14ac:dyDescent="0.2">
      <c r="A153" s="132">
        <v>44345</v>
      </c>
      <c r="B153" s="133">
        <v>0.2986111111111111</v>
      </c>
      <c r="C153" s="59">
        <v>454</v>
      </c>
      <c r="D153" s="134"/>
      <c r="E153" s="59">
        <v>1820840813</v>
      </c>
      <c r="F153" s="55">
        <v>448.02631579025802</v>
      </c>
      <c r="G153" s="135"/>
      <c r="H153" s="135"/>
      <c r="I153" s="136">
        <v>43.59</v>
      </c>
      <c r="J153" s="137" t="s">
        <v>93</v>
      </c>
      <c r="K153" s="138"/>
      <c r="L153" s="138"/>
      <c r="M153" s="139"/>
    </row>
    <row r="154" spans="1:13" ht="12.75" x14ac:dyDescent="0.2">
      <c r="A154" s="132">
        <v>44346</v>
      </c>
      <c r="B154" s="133">
        <v>0.28819444444444448</v>
      </c>
      <c r="C154" s="59">
        <v>438</v>
      </c>
      <c r="D154" s="134"/>
      <c r="E154" s="59">
        <v>1821473126</v>
      </c>
      <c r="F154" s="55">
        <v>443.72842105226908</v>
      </c>
      <c r="G154" s="135"/>
      <c r="H154" s="135"/>
      <c r="I154" s="136">
        <v>43.59</v>
      </c>
      <c r="J154" s="137" t="s">
        <v>93</v>
      </c>
      <c r="K154" s="138"/>
      <c r="L154" s="138"/>
      <c r="M154" s="139"/>
    </row>
    <row r="155" spans="1:13" ht="12.75" x14ac:dyDescent="0.2">
      <c r="A155" s="132">
        <v>44347</v>
      </c>
      <c r="B155" s="133">
        <v>0.29166666666666669</v>
      </c>
      <c r="C155" s="59">
        <v>435</v>
      </c>
      <c r="D155" s="134"/>
      <c r="E155" s="59">
        <v>1822106626</v>
      </c>
      <c r="F155" s="55">
        <v>438.40830449932952</v>
      </c>
      <c r="G155" s="135"/>
      <c r="H155" s="135"/>
      <c r="I155" s="136">
        <v>43.63</v>
      </c>
      <c r="J155" s="137" t="s">
        <v>93</v>
      </c>
      <c r="K155" s="138"/>
      <c r="L155" s="138"/>
      <c r="M155" s="139"/>
    </row>
    <row r="156" spans="1:13" ht="12.75" x14ac:dyDescent="0.2">
      <c r="A156" s="132">
        <v>44348</v>
      </c>
      <c r="B156" s="133">
        <v>0.35416666666666669</v>
      </c>
      <c r="C156" s="59">
        <v>436</v>
      </c>
      <c r="D156" s="134"/>
      <c r="E156" s="59">
        <v>1822777501</v>
      </c>
      <c r="F156" s="55">
        <v>438.48039215786366</v>
      </c>
      <c r="G156" s="135"/>
      <c r="H156" s="135"/>
      <c r="I156" s="136">
        <v>43.65</v>
      </c>
      <c r="J156" s="137" t="s">
        <v>93</v>
      </c>
      <c r="K156" s="138"/>
      <c r="L156" s="138"/>
      <c r="M156" s="139"/>
    </row>
    <row r="157" spans="1:13" ht="12.75" x14ac:dyDescent="0.2">
      <c r="A157" s="132">
        <v>44349</v>
      </c>
      <c r="B157" s="133">
        <v>0.33680555555555558</v>
      </c>
      <c r="C157" s="59">
        <v>432</v>
      </c>
      <c r="D157" s="134"/>
      <c r="E157" s="59">
        <v>1823390688</v>
      </c>
      <c r="F157" s="55">
        <v>433.34770318056854</v>
      </c>
      <c r="G157" s="135"/>
      <c r="H157" s="135"/>
      <c r="I157" s="136">
        <v>43.64</v>
      </c>
      <c r="J157" s="137" t="s">
        <v>93</v>
      </c>
      <c r="K157" s="138"/>
      <c r="L157" s="138"/>
      <c r="M157" s="139"/>
    </row>
    <row r="158" spans="1:13" ht="12.75" x14ac:dyDescent="0.2">
      <c r="A158" s="132">
        <v>44350</v>
      </c>
      <c r="B158" s="133">
        <v>0.3888888888888889</v>
      </c>
      <c r="C158" s="59">
        <v>433</v>
      </c>
      <c r="D158" s="134"/>
      <c r="E158" s="59">
        <v>1824044813</v>
      </c>
      <c r="F158" s="55">
        <v>431.76567656699319</v>
      </c>
      <c r="G158" s="135"/>
      <c r="H158" s="135"/>
      <c r="I158" s="136">
        <v>43.6</v>
      </c>
      <c r="J158" s="137" t="s">
        <v>93</v>
      </c>
      <c r="K158" s="138"/>
      <c r="L158" s="138"/>
      <c r="M158" s="139"/>
    </row>
    <row r="159" spans="1:13" ht="12.75" x14ac:dyDescent="0.2">
      <c r="A159" s="132">
        <v>44351</v>
      </c>
      <c r="B159" s="133">
        <v>0.31944444444444448</v>
      </c>
      <c r="C159" s="59">
        <v>436</v>
      </c>
      <c r="D159" s="134"/>
      <c r="E159" s="59">
        <v>1824622688</v>
      </c>
      <c r="F159" s="55">
        <v>431.24999999962535</v>
      </c>
      <c r="G159" s="135"/>
      <c r="H159" s="135"/>
      <c r="I159" s="136">
        <v>43.59</v>
      </c>
      <c r="J159" s="137" t="s">
        <v>93</v>
      </c>
      <c r="K159" s="138"/>
      <c r="L159" s="138"/>
      <c r="M159" s="139"/>
    </row>
    <row r="160" spans="1:13" ht="12.75" x14ac:dyDescent="0.2">
      <c r="A160" s="132">
        <v>44352</v>
      </c>
      <c r="B160" s="133">
        <v>0.42708333333333331</v>
      </c>
      <c r="C160" s="59">
        <v>426</v>
      </c>
      <c r="D160" s="134"/>
      <c r="E160" s="59">
        <v>1825305626</v>
      </c>
      <c r="F160" s="55">
        <v>428.17429466990887</v>
      </c>
      <c r="G160" s="135"/>
      <c r="H160" s="135"/>
      <c r="I160" s="136">
        <v>43.59</v>
      </c>
      <c r="J160" s="137" t="s">
        <v>93</v>
      </c>
      <c r="K160" s="138"/>
      <c r="L160" s="138"/>
      <c r="M160" s="139"/>
    </row>
    <row r="161" spans="1:13" ht="12.75" x14ac:dyDescent="0.2">
      <c r="A161" s="132">
        <v>44353</v>
      </c>
      <c r="B161" s="133">
        <v>0.38541666666666669</v>
      </c>
      <c r="C161" s="59">
        <v>433</v>
      </c>
      <c r="D161" s="134"/>
      <c r="E161" s="59">
        <v>1825898063</v>
      </c>
      <c r="F161" s="55">
        <v>429.30217391412992</v>
      </c>
      <c r="G161" s="135"/>
      <c r="H161" s="135"/>
      <c r="I161" s="136">
        <v>43.63</v>
      </c>
      <c r="J161" s="137" t="s">
        <v>93</v>
      </c>
      <c r="K161" s="138"/>
      <c r="L161" s="138"/>
      <c r="M161" s="139"/>
    </row>
    <row r="162" spans="1:13" ht="12.75" x14ac:dyDescent="0.2">
      <c r="A162" s="132">
        <v>44354</v>
      </c>
      <c r="B162" s="133">
        <v>0.37152777777777773</v>
      </c>
      <c r="C162" s="59">
        <v>427</v>
      </c>
      <c r="D162" s="134"/>
      <c r="E162" s="59">
        <v>1826512001</v>
      </c>
      <c r="F162" s="55">
        <v>432.35070422393431</v>
      </c>
      <c r="G162" s="135"/>
      <c r="H162" s="135"/>
      <c r="I162" s="136">
        <v>43.58</v>
      </c>
      <c r="J162" s="137" t="s">
        <v>93</v>
      </c>
      <c r="K162" s="138"/>
      <c r="L162" s="138"/>
      <c r="M162" s="139"/>
    </row>
    <row r="163" spans="1:13" ht="12.75" x14ac:dyDescent="0.2">
      <c r="A163" s="132">
        <v>44355</v>
      </c>
      <c r="B163" s="133">
        <v>0.32291666666666669</v>
      </c>
      <c r="C163" s="59">
        <v>424</v>
      </c>
      <c r="D163" s="134"/>
      <c r="E163" s="59">
        <v>1827092126</v>
      </c>
      <c r="F163" s="55">
        <v>423.44890511056843</v>
      </c>
      <c r="G163" s="135"/>
      <c r="H163" s="135"/>
      <c r="I163" s="136">
        <v>43.65</v>
      </c>
      <c r="J163" s="137" t="s">
        <v>93</v>
      </c>
      <c r="K163" s="138"/>
      <c r="L163" s="138"/>
      <c r="M163" s="139"/>
    </row>
    <row r="164" spans="1:13" ht="12.75" x14ac:dyDescent="0.2">
      <c r="A164" s="132">
        <v>44356</v>
      </c>
      <c r="B164" s="133">
        <v>0.40625</v>
      </c>
      <c r="C164" s="59">
        <v>424</v>
      </c>
      <c r="D164" s="134"/>
      <c r="E164" s="59">
        <v>1827760001</v>
      </c>
      <c r="F164" s="55">
        <v>428.125</v>
      </c>
      <c r="G164" s="135"/>
      <c r="H164" s="135"/>
      <c r="I164" s="136">
        <v>43.63</v>
      </c>
      <c r="J164" s="137" t="s">
        <v>93</v>
      </c>
      <c r="K164" s="138"/>
      <c r="L164" s="138"/>
      <c r="M164" s="139"/>
    </row>
    <row r="165" spans="1:13" ht="12.75" x14ac:dyDescent="0.2">
      <c r="A165" s="132">
        <v>44357</v>
      </c>
      <c r="B165" s="133">
        <v>0.2986111111111111</v>
      </c>
      <c r="C165" s="59">
        <v>428</v>
      </c>
      <c r="D165" s="134"/>
      <c r="E165" s="59">
        <v>1828308813</v>
      </c>
      <c r="F165" s="55">
        <v>427.09105058443146</v>
      </c>
      <c r="G165" s="135"/>
      <c r="H165" s="135"/>
      <c r="I165" s="136">
        <v>43.63</v>
      </c>
      <c r="J165" s="137" t="s">
        <v>93</v>
      </c>
      <c r="K165" s="138"/>
      <c r="L165" s="138"/>
      <c r="M165" s="139"/>
    </row>
    <row r="166" spans="1:13" ht="12.75" x14ac:dyDescent="0.2">
      <c r="A166" s="132">
        <v>44358</v>
      </c>
      <c r="B166" s="133">
        <v>0.34375</v>
      </c>
      <c r="C166" s="59">
        <v>452</v>
      </c>
      <c r="D166" s="134"/>
      <c r="E166" s="59">
        <v>1828967501</v>
      </c>
      <c r="F166" s="55">
        <v>437.66644518272426</v>
      </c>
      <c r="G166" s="135"/>
      <c r="H166" s="135"/>
      <c r="I166" s="136">
        <v>46.24</v>
      </c>
      <c r="J166" s="137" t="s">
        <v>93</v>
      </c>
      <c r="K166" s="138"/>
      <c r="L166" s="138"/>
      <c r="M166" s="139"/>
    </row>
    <row r="167" spans="1:13" ht="12.75" x14ac:dyDescent="0.2">
      <c r="A167" s="132">
        <v>44359</v>
      </c>
      <c r="B167" s="133">
        <v>0.29166666666666669</v>
      </c>
      <c r="C167" s="59">
        <v>443</v>
      </c>
      <c r="D167" s="134"/>
      <c r="E167" s="59">
        <v>1829581313</v>
      </c>
      <c r="F167" s="55">
        <v>449.6791208802714</v>
      </c>
      <c r="G167" s="135"/>
      <c r="H167" s="135"/>
      <c r="I167" s="136">
        <v>43.57</v>
      </c>
      <c r="J167" s="137" t="s">
        <v>93</v>
      </c>
      <c r="K167" s="138"/>
      <c r="L167" s="138"/>
      <c r="M167" s="139"/>
    </row>
    <row r="168" spans="1:13" ht="12.75" x14ac:dyDescent="0.2">
      <c r="A168" s="132">
        <v>44360</v>
      </c>
      <c r="B168" s="133">
        <v>0.5</v>
      </c>
      <c r="C168" s="59">
        <v>438</v>
      </c>
      <c r="D168" s="134"/>
      <c r="E168" s="59">
        <v>1830343188</v>
      </c>
      <c r="F168" s="55">
        <v>437.85919540229884</v>
      </c>
      <c r="G168" s="135"/>
      <c r="H168" s="135"/>
      <c r="I168" s="136">
        <v>43.6</v>
      </c>
      <c r="J168" s="137" t="s">
        <v>93</v>
      </c>
      <c r="K168" s="138"/>
      <c r="L168" s="138"/>
      <c r="M168" s="139"/>
    </row>
    <row r="169" spans="1:13" ht="12.75" x14ac:dyDescent="0.2">
      <c r="A169" s="132">
        <v>44361</v>
      </c>
      <c r="B169" s="133">
        <v>0.3611111111111111</v>
      </c>
      <c r="C169" s="59">
        <v>427</v>
      </c>
      <c r="D169" s="134"/>
      <c r="E169" s="59">
        <v>1830861571</v>
      </c>
      <c r="F169" s="55">
        <v>418.05080645239786</v>
      </c>
      <c r="G169" s="135"/>
      <c r="H169" s="135"/>
      <c r="I169" s="136">
        <v>43.6</v>
      </c>
      <c r="J169" s="137" t="s">
        <v>93</v>
      </c>
      <c r="K169" s="138"/>
      <c r="L169" s="138"/>
      <c r="M169" s="139"/>
    </row>
    <row r="170" spans="1:13" ht="12.75" x14ac:dyDescent="0.2">
      <c r="A170" s="132">
        <v>44362</v>
      </c>
      <c r="B170" s="133">
        <v>0.38541666666666669</v>
      </c>
      <c r="C170" s="59">
        <v>430</v>
      </c>
      <c r="D170" s="134"/>
      <c r="E170" s="59">
        <v>1831505626</v>
      </c>
      <c r="F170" s="55">
        <v>436.64745762815255</v>
      </c>
      <c r="G170" s="135"/>
      <c r="H170" s="135"/>
      <c r="I170" s="136">
        <v>43.59</v>
      </c>
      <c r="J170" s="137" t="s">
        <v>93</v>
      </c>
      <c r="K170" s="138"/>
      <c r="L170" s="138"/>
      <c r="M170" s="139"/>
    </row>
    <row r="171" spans="1:13" ht="25.5" x14ac:dyDescent="0.2">
      <c r="A171" s="132">
        <v>44363</v>
      </c>
      <c r="B171" s="133">
        <v>0.35416666666666669</v>
      </c>
      <c r="C171" s="59">
        <v>445</v>
      </c>
      <c r="D171" s="134"/>
      <c r="E171" s="59">
        <v>1832122938</v>
      </c>
      <c r="F171" s="55">
        <v>442.51756272512222</v>
      </c>
      <c r="G171" s="135"/>
      <c r="H171" s="135"/>
      <c r="I171" s="136">
        <v>43.64</v>
      </c>
      <c r="J171" s="137" t="s">
        <v>341</v>
      </c>
      <c r="K171" s="138"/>
      <c r="L171" s="138"/>
      <c r="M171" s="139"/>
    </row>
    <row r="172" spans="1:13" ht="12.75" x14ac:dyDescent="0.2">
      <c r="A172" s="132">
        <v>44364</v>
      </c>
      <c r="B172" s="133">
        <v>0.28125</v>
      </c>
      <c r="C172" s="59">
        <v>448</v>
      </c>
      <c r="D172" s="134"/>
      <c r="E172" s="59">
        <v>1832636438</v>
      </c>
      <c r="F172" s="55">
        <v>384.64419475655433</v>
      </c>
      <c r="G172" s="135"/>
      <c r="H172" s="135"/>
      <c r="I172" s="136">
        <v>56.61</v>
      </c>
      <c r="J172" s="137" t="s">
        <v>93</v>
      </c>
      <c r="K172" s="138"/>
      <c r="L172" s="138"/>
      <c r="M172" s="139"/>
    </row>
    <row r="173" spans="1:13" ht="12.75" x14ac:dyDescent="0.2">
      <c r="A173" s="132">
        <v>44365</v>
      </c>
      <c r="B173" s="133">
        <v>0.3125</v>
      </c>
      <c r="C173" s="59">
        <v>468</v>
      </c>
      <c r="D173" s="134"/>
      <c r="E173" s="59">
        <v>1833273813</v>
      </c>
      <c r="F173" s="55">
        <v>429.20875420875421</v>
      </c>
      <c r="G173" s="135"/>
      <c r="H173" s="135"/>
      <c r="I173" s="136">
        <v>43.96</v>
      </c>
      <c r="J173" s="137" t="s">
        <v>93</v>
      </c>
      <c r="K173" s="138"/>
      <c r="L173" s="138"/>
      <c r="M173" s="139"/>
    </row>
    <row r="174" spans="1:13" ht="12.75" x14ac:dyDescent="0.2">
      <c r="A174" s="132">
        <v>44366</v>
      </c>
      <c r="B174" s="133">
        <v>0.3611111111111111</v>
      </c>
      <c r="C174" s="59">
        <v>464</v>
      </c>
      <c r="D174" s="134"/>
      <c r="E174" s="59">
        <v>1833975376</v>
      </c>
      <c r="F174" s="55">
        <v>464.61125827886207</v>
      </c>
      <c r="G174" s="135"/>
      <c r="H174" s="135"/>
      <c r="I174" s="136">
        <v>43.63</v>
      </c>
      <c r="J174" s="137" t="s">
        <v>93</v>
      </c>
      <c r="K174" s="138"/>
      <c r="L174" s="138"/>
      <c r="M174" s="139"/>
    </row>
    <row r="175" spans="1:13" ht="12.75" x14ac:dyDescent="0.2">
      <c r="A175" s="132">
        <v>44367</v>
      </c>
      <c r="B175" s="133">
        <v>0.30902777777777779</v>
      </c>
      <c r="C175" s="59">
        <v>459</v>
      </c>
      <c r="D175" s="134"/>
      <c r="E175" s="59">
        <v>1834609251</v>
      </c>
      <c r="F175" s="55">
        <v>464.37728937570517</v>
      </c>
      <c r="G175" s="135"/>
      <c r="H175" s="135"/>
      <c r="I175" s="136">
        <v>43.64</v>
      </c>
      <c r="J175" s="137" t="s">
        <v>93</v>
      </c>
      <c r="K175" s="138"/>
      <c r="L175" s="138"/>
      <c r="M175" s="139"/>
    </row>
    <row r="176" spans="1:13" ht="12.75" x14ac:dyDescent="0.2">
      <c r="A176" s="132">
        <v>44368</v>
      </c>
      <c r="B176" s="133">
        <v>0.51388888888888895</v>
      </c>
      <c r="C176" s="59">
        <v>460</v>
      </c>
      <c r="D176" s="134"/>
      <c r="E176" s="59">
        <v>1835415188</v>
      </c>
      <c r="F176" s="55">
        <v>464.51700288122095</v>
      </c>
      <c r="G176" s="135"/>
      <c r="H176" s="135"/>
      <c r="I176" s="136">
        <v>43.59</v>
      </c>
      <c r="J176" s="137" t="s">
        <v>93</v>
      </c>
      <c r="K176" s="138"/>
      <c r="L176" s="138"/>
      <c r="M176" s="139"/>
    </row>
    <row r="177" spans="1:13" ht="12.75" x14ac:dyDescent="0.2">
      <c r="A177" s="132">
        <v>44369</v>
      </c>
      <c r="B177" s="133">
        <v>0.36458333333333331</v>
      </c>
      <c r="C177" s="59">
        <v>460</v>
      </c>
      <c r="D177" s="134"/>
      <c r="E177" s="59">
        <v>1835981876</v>
      </c>
      <c r="F177" s="55">
        <v>462.60244897827295</v>
      </c>
      <c r="G177" s="135"/>
      <c r="H177" s="135"/>
      <c r="I177" s="136">
        <v>43.63</v>
      </c>
      <c r="J177" s="137" t="s">
        <v>93</v>
      </c>
      <c r="K177" s="138"/>
      <c r="L177" s="138"/>
      <c r="M177" s="139"/>
    </row>
    <row r="178" spans="1:13" ht="12.75" x14ac:dyDescent="0.2">
      <c r="A178" s="132">
        <v>44370</v>
      </c>
      <c r="B178" s="133">
        <v>0.49305555555555558</v>
      </c>
      <c r="C178" s="59">
        <v>459</v>
      </c>
      <c r="D178" s="134"/>
      <c r="E178" s="59">
        <v>1836732813</v>
      </c>
      <c r="F178" s="55">
        <v>462.11507692340797</v>
      </c>
      <c r="G178" s="135"/>
      <c r="H178" s="135"/>
      <c r="I178" s="136">
        <v>43.63</v>
      </c>
      <c r="J178" s="137" t="s">
        <v>93</v>
      </c>
      <c r="K178" s="138"/>
      <c r="L178" s="138"/>
      <c r="M178" s="139"/>
    </row>
    <row r="179" spans="1:13" ht="12.75" x14ac:dyDescent="0.2">
      <c r="A179" s="132">
        <v>44371</v>
      </c>
      <c r="B179" s="133">
        <v>0.58333333333333337</v>
      </c>
      <c r="C179" s="59">
        <v>454</v>
      </c>
      <c r="D179" s="134"/>
      <c r="E179" s="59">
        <v>1837448876</v>
      </c>
      <c r="F179" s="55">
        <v>456.09108280153322</v>
      </c>
      <c r="G179" s="135"/>
      <c r="H179" s="135"/>
      <c r="I179" s="136">
        <v>43.65</v>
      </c>
      <c r="J179" s="137" t="s">
        <v>93</v>
      </c>
      <c r="K179" s="138"/>
      <c r="L179" s="138"/>
      <c r="M179" s="139"/>
    </row>
    <row r="180" spans="1:13" ht="12.75" x14ac:dyDescent="0.2">
      <c r="A180" s="132">
        <v>44372</v>
      </c>
      <c r="B180" s="133">
        <v>0.375</v>
      </c>
      <c r="C180" s="59">
        <v>450</v>
      </c>
      <c r="D180" s="134"/>
      <c r="E180" s="59">
        <v>1837974438</v>
      </c>
      <c r="F180" s="55">
        <v>461.01929824561404</v>
      </c>
      <c r="G180" s="135"/>
      <c r="H180" s="135"/>
      <c r="I180" s="136">
        <v>43.65</v>
      </c>
      <c r="J180" s="137" t="s">
        <v>93</v>
      </c>
      <c r="K180" s="138"/>
      <c r="L180" s="138"/>
      <c r="M180" s="139"/>
    </row>
    <row r="181" spans="1:13" ht="12.75" x14ac:dyDescent="0.2">
      <c r="A181" s="132">
        <v>44373</v>
      </c>
      <c r="B181" s="133">
        <v>0.2638888888888889</v>
      </c>
      <c r="C181" s="59">
        <v>452</v>
      </c>
      <c r="D181" s="134"/>
      <c r="E181" s="59">
        <v>1838547688</v>
      </c>
      <c r="F181" s="55">
        <v>447.85156249918538</v>
      </c>
      <c r="G181" s="135"/>
      <c r="H181" s="135"/>
      <c r="I181" s="136">
        <v>43.64</v>
      </c>
      <c r="J181" s="137" t="s">
        <v>93</v>
      </c>
      <c r="K181" s="138"/>
      <c r="L181" s="138"/>
      <c r="M181" s="139"/>
    </row>
    <row r="182" spans="1:13" ht="12.75" x14ac:dyDescent="0.2">
      <c r="A182" s="132">
        <v>44374</v>
      </c>
      <c r="B182" s="133">
        <v>0.26041666666666669</v>
      </c>
      <c r="C182" s="59">
        <v>449</v>
      </c>
      <c r="D182" s="134"/>
      <c r="E182" s="59">
        <v>1839192188</v>
      </c>
      <c r="F182" s="55">
        <v>449.12891986172025</v>
      </c>
      <c r="G182" s="135"/>
      <c r="H182" s="135"/>
      <c r="I182" s="136">
        <v>43.63</v>
      </c>
      <c r="J182" s="137" t="s">
        <v>93</v>
      </c>
      <c r="K182" s="138"/>
      <c r="L182" s="138"/>
      <c r="M182" s="139"/>
    </row>
    <row r="183" spans="1:13" ht="12.75" x14ac:dyDescent="0.2">
      <c r="A183" s="132">
        <v>44375</v>
      </c>
      <c r="B183" s="133">
        <v>0.3611111111111111</v>
      </c>
      <c r="C183" s="59">
        <v>442</v>
      </c>
      <c r="D183" s="134"/>
      <c r="E183" s="59">
        <v>1839905938</v>
      </c>
      <c r="F183" s="55">
        <v>450.31545741391074</v>
      </c>
      <c r="G183" s="135"/>
      <c r="H183" s="135"/>
      <c r="I183" s="136">
        <v>43.62</v>
      </c>
      <c r="J183" s="137" t="s">
        <v>93</v>
      </c>
      <c r="K183" s="138"/>
      <c r="L183" s="138"/>
      <c r="M183" s="139"/>
    </row>
    <row r="184" spans="1:13" ht="12.75" x14ac:dyDescent="0.2">
      <c r="A184" s="132">
        <v>44376</v>
      </c>
      <c r="B184" s="133">
        <v>0.37847222222222227</v>
      </c>
      <c r="C184" s="59">
        <v>441</v>
      </c>
      <c r="D184" s="134"/>
      <c r="E184" s="59">
        <v>1840558938</v>
      </c>
      <c r="F184" s="55">
        <v>445.73378839732123</v>
      </c>
      <c r="G184" s="135"/>
      <c r="H184" s="135"/>
      <c r="I184" s="136">
        <v>43.62</v>
      </c>
      <c r="J184" s="137" t="s">
        <v>93</v>
      </c>
      <c r="K184" s="138"/>
      <c r="L184" s="138"/>
      <c r="M184" s="139"/>
    </row>
    <row r="185" spans="1:13" ht="12.75" x14ac:dyDescent="0.2">
      <c r="A185" s="132">
        <v>44377</v>
      </c>
      <c r="B185" s="133">
        <v>0.47569444444444442</v>
      </c>
      <c r="C185" s="59">
        <v>443</v>
      </c>
      <c r="D185" s="134"/>
      <c r="E185" s="59">
        <v>1841261821</v>
      </c>
      <c r="F185" s="55">
        <v>444.8626582275204</v>
      </c>
      <c r="G185" s="135"/>
      <c r="H185" s="135"/>
      <c r="I185" s="136">
        <v>43.56</v>
      </c>
      <c r="J185" s="137" t="s">
        <v>93</v>
      </c>
      <c r="K185" s="138"/>
      <c r="L185" s="138"/>
      <c r="M185" s="139"/>
    </row>
  </sheetData>
  <autoFilter ref="A2:M185" xr:uid="{00000000-0009-0000-0000-000008000000}">
    <filterColumn colId="0">
      <dynamicFilter type="lastQuarter" val="44287" maxVal="44378"/>
    </filterColumn>
  </autoFilter>
  <mergeCells count="2">
    <mergeCell ref="AQ1:AR1"/>
    <mergeCell ref="O1:P1"/>
  </mergeCells>
  <phoneticPr fontId="19" type="noConversion"/>
  <pageMargins left="0.75" right="0.75" top="1" bottom="1" header="0.5" footer="0.5"/>
  <pageSetup paperSize="3" scale="35" orientation="portrait" horizontalDpi="200" verticalDpi="200" r:id="rId1"/>
  <headerFooter alignWithMargins="0"/>
  <colBreaks count="1" manualBreakCount="1">
    <brk id="23" min="1" max="39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filterMode="1"/>
  <dimension ref="A1:Y29"/>
  <sheetViews>
    <sheetView zoomScaleNormal="100" workbookViewId="0">
      <pane ySplit="3" topLeftCell="A4" activePane="bottomLeft" state="frozen"/>
      <selection pane="bottomLeft" activeCell="T40" sqref="T40"/>
    </sheetView>
  </sheetViews>
  <sheetFormatPr defaultColWidth="9.140625" defaultRowHeight="11.25" x14ac:dyDescent="0.2"/>
  <cols>
    <col min="1" max="1" width="13.28515625" style="1" customWidth="1"/>
    <col min="2" max="2" width="6.42578125" style="202" customWidth="1"/>
    <col min="3" max="3" width="9.28515625" style="194" customWidth="1"/>
    <col min="4" max="4" width="8.28515625" style="174" customWidth="1"/>
    <col min="5" max="5" width="7.7109375" style="174" customWidth="1"/>
    <col min="6" max="6" width="8" style="174" customWidth="1"/>
    <col min="7" max="7" width="9.28515625" style="195" bestFit="1" customWidth="1"/>
    <col min="8" max="8" width="8.140625" style="196" customWidth="1"/>
    <col min="9" max="9" width="11.28515625" style="197" customWidth="1"/>
    <col min="10" max="10" width="11.28515625" style="174" customWidth="1"/>
    <col min="11" max="11" width="8.28515625" style="198" customWidth="1"/>
    <col min="12" max="12" width="7.7109375" style="174" customWidth="1"/>
    <col min="13" max="13" width="9.7109375" style="195" customWidth="1"/>
    <col min="14" max="14" width="8.7109375" style="196" customWidth="1"/>
    <col min="15" max="15" width="10.42578125" style="195" customWidth="1"/>
    <col min="16" max="16" width="9.5703125" style="195" customWidth="1"/>
    <col min="17" max="17" width="11.28515625" style="199" customWidth="1"/>
    <col min="18" max="18" width="10.42578125" style="200" customWidth="1"/>
    <col min="19" max="19" width="9.28515625" style="199" customWidth="1"/>
    <col min="20" max="20" width="7.5703125" style="199" customWidth="1"/>
    <col min="21" max="21" width="8.28515625" style="173" customWidth="1"/>
    <col min="22" max="22" width="11.28515625" style="173" customWidth="1"/>
    <col min="23" max="23" width="54" style="201" customWidth="1"/>
    <col min="24" max="16384" width="9.140625" style="120"/>
  </cols>
  <sheetData>
    <row r="1" spans="1:25" s="153" customFormat="1" ht="12.6" customHeight="1" thickBot="1" x14ac:dyDescent="0.25">
      <c r="A1" s="142" t="s">
        <v>0</v>
      </c>
      <c r="B1" s="143"/>
      <c r="C1" s="144"/>
      <c r="D1" s="145"/>
      <c r="E1" s="145"/>
      <c r="F1" s="145"/>
      <c r="G1" s="146"/>
      <c r="H1" s="147"/>
      <c r="I1" s="148"/>
      <c r="J1" s="145"/>
      <c r="K1" s="149"/>
      <c r="L1" s="145"/>
      <c r="M1" s="146"/>
      <c r="N1" s="147"/>
      <c r="O1" s="146"/>
      <c r="P1" s="146"/>
      <c r="Q1" s="150"/>
      <c r="R1" s="151"/>
      <c r="S1" s="150"/>
      <c r="T1" s="150"/>
      <c r="U1" s="150"/>
      <c r="V1" s="150"/>
      <c r="W1" s="152"/>
      <c r="Y1" s="153" t="s">
        <v>54</v>
      </c>
    </row>
    <row r="2" spans="1:25" s="173" customFormat="1" ht="45" x14ac:dyDescent="0.2">
      <c r="A2" s="154" t="s">
        <v>12</v>
      </c>
      <c r="B2" s="155" t="s">
        <v>18</v>
      </c>
      <c r="C2" s="156" t="s">
        <v>23</v>
      </c>
      <c r="D2" s="157" t="s">
        <v>24</v>
      </c>
      <c r="E2" s="157" t="s">
        <v>22</v>
      </c>
      <c r="F2" s="157" t="s">
        <v>25</v>
      </c>
      <c r="G2" s="158" t="s">
        <v>6</v>
      </c>
      <c r="H2" s="159" t="s">
        <v>9</v>
      </c>
      <c r="I2" s="160" t="s">
        <v>19</v>
      </c>
      <c r="J2" s="161" t="s">
        <v>20</v>
      </c>
      <c r="K2" s="162" t="s">
        <v>22</v>
      </c>
      <c r="L2" s="161" t="s">
        <v>25</v>
      </c>
      <c r="M2" s="163" t="s">
        <v>7</v>
      </c>
      <c r="N2" s="164" t="s">
        <v>10</v>
      </c>
      <c r="O2" s="165" t="s">
        <v>28</v>
      </c>
      <c r="P2" s="166" t="s">
        <v>27</v>
      </c>
      <c r="Q2" s="167" t="s">
        <v>22</v>
      </c>
      <c r="R2" s="168" t="s">
        <v>56</v>
      </c>
      <c r="S2" s="169" t="s">
        <v>57</v>
      </c>
      <c r="T2" s="170" t="s">
        <v>25</v>
      </c>
      <c r="U2" s="171" t="s">
        <v>8</v>
      </c>
      <c r="V2" s="171" t="s">
        <v>11</v>
      </c>
      <c r="W2" s="172" t="s">
        <v>21</v>
      </c>
      <c r="Y2" s="174">
        <f>COUNT(A:A)</f>
        <v>26</v>
      </c>
    </row>
    <row r="3" spans="1:25" s="173" customFormat="1" hidden="1" x14ac:dyDescent="0.2">
      <c r="A3" s="175"/>
      <c r="B3" s="176"/>
      <c r="C3" s="177"/>
      <c r="D3" s="178"/>
      <c r="E3" s="179"/>
      <c r="F3" s="178"/>
      <c r="G3" s="180">
        <v>5427.95</v>
      </c>
      <c r="H3" s="181"/>
      <c r="I3" s="182"/>
      <c r="J3" s="183"/>
      <c r="K3" s="184"/>
      <c r="L3" s="183"/>
      <c r="M3" s="180"/>
      <c r="N3" s="185"/>
      <c r="O3" s="186"/>
      <c r="P3" s="187"/>
      <c r="Q3" s="188"/>
      <c r="R3" s="188"/>
      <c r="S3" s="188"/>
      <c r="T3" s="189"/>
      <c r="U3" s="180">
        <v>5424.88</v>
      </c>
      <c r="V3" s="190"/>
      <c r="W3" s="191"/>
    </row>
    <row r="4" spans="1:25" hidden="1" x14ac:dyDescent="0.2">
      <c r="A4" s="192">
        <v>44202</v>
      </c>
      <c r="B4" s="193">
        <v>0.54166666666666663</v>
      </c>
      <c r="G4" s="195">
        <v>0.96</v>
      </c>
      <c r="H4" s="196">
        <v>5428.91</v>
      </c>
      <c r="U4" s="195">
        <v>2.52</v>
      </c>
      <c r="V4" s="195">
        <v>5427.4000000000005</v>
      </c>
    </row>
    <row r="5" spans="1:25" ht="12" hidden="1" customHeight="1" x14ac:dyDescent="0.2">
      <c r="A5" s="192">
        <v>44209</v>
      </c>
      <c r="B5" s="193">
        <v>0.40277777777777773</v>
      </c>
      <c r="G5" s="195">
        <v>0.96</v>
      </c>
      <c r="H5" s="196">
        <v>5428.91</v>
      </c>
      <c r="U5" s="195">
        <v>2.54</v>
      </c>
      <c r="V5" s="195">
        <v>5427.42</v>
      </c>
    </row>
    <row r="6" spans="1:25" hidden="1" x14ac:dyDescent="0.2">
      <c r="A6" s="192">
        <v>44216</v>
      </c>
      <c r="B6" s="193">
        <v>0.5</v>
      </c>
      <c r="G6" s="195">
        <v>0.96</v>
      </c>
      <c r="H6" s="196">
        <v>5428.91</v>
      </c>
      <c r="U6" s="195">
        <v>2.54</v>
      </c>
      <c r="V6" s="195">
        <v>5427.42</v>
      </c>
    </row>
    <row r="7" spans="1:25" hidden="1" x14ac:dyDescent="0.2">
      <c r="A7" s="192">
        <v>44223</v>
      </c>
      <c r="B7" s="193">
        <v>0.5625</v>
      </c>
      <c r="G7" s="195">
        <v>0.96</v>
      </c>
      <c r="H7" s="196">
        <v>5428.91</v>
      </c>
      <c r="U7" s="195">
        <v>2.54</v>
      </c>
      <c r="V7" s="195">
        <v>5427.42</v>
      </c>
    </row>
    <row r="8" spans="1:25" hidden="1" x14ac:dyDescent="0.2">
      <c r="A8" s="192">
        <v>44230</v>
      </c>
      <c r="B8" s="193">
        <v>0.60416666666666663</v>
      </c>
      <c r="G8" s="195">
        <v>0.96</v>
      </c>
      <c r="H8" s="196">
        <v>5428.91</v>
      </c>
      <c r="U8" s="195">
        <v>2.56</v>
      </c>
      <c r="V8" s="195">
        <v>5427.4400000000005</v>
      </c>
    </row>
    <row r="9" spans="1:25" hidden="1" x14ac:dyDescent="0.2">
      <c r="A9" s="192">
        <v>44237</v>
      </c>
      <c r="B9" s="193">
        <v>0.54166666666666663</v>
      </c>
      <c r="G9" s="195">
        <v>0.96</v>
      </c>
      <c r="H9" s="196">
        <v>5428.91</v>
      </c>
      <c r="U9" s="195">
        <v>2.54</v>
      </c>
      <c r="V9" s="195">
        <v>5427.42</v>
      </c>
    </row>
    <row r="10" spans="1:25" hidden="1" x14ac:dyDescent="0.2">
      <c r="A10" s="192">
        <v>44244</v>
      </c>
      <c r="B10" s="193">
        <v>0.51041666666666663</v>
      </c>
      <c r="G10" s="195">
        <v>0.96</v>
      </c>
      <c r="H10" s="196">
        <v>5428.91</v>
      </c>
      <c r="U10" s="195">
        <v>2.52</v>
      </c>
      <c r="V10" s="195">
        <v>5427.4000000000005</v>
      </c>
    </row>
    <row r="11" spans="1:25" hidden="1" x14ac:dyDescent="0.2">
      <c r="A11" s="192">
        <v>44251</v>
      </c>
      <c r="B11" s="193">
        <v>0.5625</v>
      </c>
      <c r="G11" s="195">
        <v>0.98</v>
      </c>
      <c r="H11" s="196">
        <v>5428.9299999999994</v>
      </c>
      <c r="U11" s="195">
        <v>2.58</v>
      </c>
      <c r="V11" s="195">
        <v>5427.46</v>
      </c>
    </row>
    <row r="12" spans="1:25" hidden="1" x14ac:dyDescent="0.2">
      <c r="A12" s="192">
        <v>44258</v>
      </c>
      <c r="B12" s="193">
        <v>0.58333333333333337</v>
      </c>
      <c r="G12" s="195">
        <v>0.98</v>
      </c>
      <c r="H12" s="196">
        <v>5428.9299999999994</v>
      </c>
      <c r="U12" s="195">
        <v>2.58</v>
      </c>
      <c r="V12" s="195">
        <v>5427.46</v>
      </c>
    </row>
    <row r="13" spans="1:25" hidden="1" x14ac:dyDescent="0.2">
      <c r="A13" s="192">
        <v>44265</v>
      </c>
      <c r="B13" s="193">
        <v>0.64583333333333337</v>
      </c>
      <c r="G13" s="195">
        <v>0.98</v>
      </c>
      <c r="H13" s="196">
        <v>5428.9299999999994</v>
      </c>
      <c r="U13" s="195">
        <v>2.6</v>
      </c>
      <c r="V13" s="195">
        <v>5427.4800000000005</v>
      </c>
    </row>
    <row r="14" spans="1:25" hidden="1" x14ac:dyDescent="0.2">
      <c r="A14" s="192">
        <v>44272</v>
      </c>
      <c r="B14" s="193">
        <v>0.60416666666666663</v>
      </c>
      <c r="G14" s="195">
        <v>0.98</v>
      </c>
      <c r="H14" s="196">
        <v>5428.9299999999994</v>
      </c>
      <c r="U14" s="195">
        <v>2.58</v>
      </c>
      <c r="V14" s="195">
        <v>5427.46</v>
      </c>
    </row>
    <row r="15" spans="1:25" hidden="1" x14ac:dyDescent="0.2">
      <c r="A15" s="192">
        <v>44279</v>
      </c>
      <c r="B15" s="193">
        <v>0.625</v>
      </c>
      <c r="G15" s="195">
        <v>0.98</v>
      </c>
      <c r="H15" s="196">
        <v>5428.9299999999994</v>
      </c>
      <c r="U15" s="195">
        <v>2.52</v>
      </c>
      <c r="V15" s="195">
        <v>5427.4000000000005</v>
      </c>
    </row>
    <row r="16" spans="1:25" hidden="1" x14ac:dyDescent="0.2">
      <c r="A16" s="192">
        <v>44286</v>
      </c>
      <c r="B16" s="193">
        <v>0.45833333333333331</v>
      </c>
      <c r="G16" s="195">
        <v>0.98</v>
      </c>
      <c r="H16" s="196">
        <v>5428.9299999999994</v>
      </c>
      <c r="U16" s="195">
        <v>2.52</v>
      </c>
      <c r="V16" s="195">
        <v>5427.4000000000005</v>
      </c>
    </row>
    <row r="17" spans="1:22" x14ac:dyDescent="0.2">
      <c r="A17" s="192">
        <v>44293</v>
      </c>
      <c r="B17" s="193">
        <v>0.58333333333333337</v>
      </c>
      <c r="G17" s="195">
        <v>0.96</v>
      </c>
      <c r="H17" s="196">
        <v>5428.91</v>
      </c>
      <c r="U17" s="195">
        <v>2.52</v>
      </c>
      <c r="V17" s="195">
        <v>5427.4000000000005</v>
      </c>
    </row>
    <row r="18" spans="1:22" x14ac:dyDescent="0.2">
      <c r="A18" s="192">
        <v>44300</v>
      </c>
      <c r="B18" s="193">
        <v>0.5</v>
      </c>
      <c r="G18" s="195">
        <v>0.98</v>
      </c>
      <c r="H18" s="196">
        <v>5428.9299999999994</v>
      </c>
      <c r="U18" s="195">
        <v>2.64</v>
      </c>
      <c r="V18" s="195">
        <v>5427.52</v>
      </c>
    </row>
    <row r="19" spans="1:22" x14ac:dyDescent="0.2">
      <c r="A19" s="192">
        <v>44307</v>
      </c>
      <c r="B19" s="193">
        <v>0.38541666666666669</v>
      </c>
      <c r="G19" s="195">
        <v>1</v>
      </c>
      <c r="H19" s="196">
        <v>5428.95</v>
      </c>
      <c r="U19" s="195">
        <v>2.5499999999999998</v>
      </c>
      <c r="V19" s="195">
        <v>5427.43</v>
      </c>
    </row>
    <row r="20" spans="1:22" x14ac:dyDescent="0.2">
      <c r="A20" s="192">
        <v>44314</v>
      </c>
      <c r="B20" s="193">
        <v>0.40625</v>
      </c>
      <c r="G20" s="195">
        <v>0.98</v>
      </c>
      <c r="H20" s="196">
        <v>5428.9299999999994</v>
      </c>
      <c r="U20" s="195">
        <v>2.5499999999999998</v>
      </c>
      <c r="V20" s="195">
        <v>5427.43</v>
      </c>
    </row>
    <row r="21" spans="1:22" x14ac:dyDescent="0.2">
      <c r="A21" s="192">
        <v>44321</v>
      </c>
      <c r="B21" s="193">
        <v>0.41666666666666669</v>
      </c>
      <c r="G21" s="195">
        <v>0.95</v>
      </c>
      <c r="H21" s="196">
        <v>5428.9</v>
      </c>
      <c r="U21" s="195">
        <v>2.5499999999999998</v>
      </c>
      <c r="V21" s="195">
        <v>5427.43</v>
      </c>
    </row>
    <row r="22" spans="1:22" x14ac:dyDescent="0.2">
      <c r="A22" s="192">
        <v>44328</v>
      </c>
      <c r="B22" s="193">
        <v>0.50694444444444442</v>
      </c>
      <c r="G22" s="195">
        <v>1.05</v>
      </c>
      <c r="H22" s="196">
        <v>5429</v>
      </c>
      <c r="U22" s="195">
        <v>2.5499999999999998</v>
      </c>
      <c r="V22" s="195">
        <v>5427.43</v>
      </c>
    </row>
    <row r="23" spans="1:22" x14ac:dyDescent="0.2">
      <c r="A23" s="192">
        <v>44335</v>
      </c>
      <c r="B23" s="193">
        <v>0.54166666666666663</v>
      </c>
      <c r="G23" s="195">
        <v>1.05</v>
      </c>
      <c r="H23" s="196">
        <v>5429</v>
      </c>
      <c r="U23" s="195">
        <v>2.5499999999999998</v>
      </c>
      <c r="V23" s="195">
        <v>5427.43</v>
      </c>
    </row>
    <row r="24" spans="1:22" x14ac:dyDescent="0.2">
      <c r="A24" s="192">
        <v>44342</v>
      </c>
      <c r="B24" s="193">
        <v>0.5</v>
      </c>
      <c r="G24" s="195">
        <v>1.05</v>
      </c>
      <c r="H24" s="196">
        <v>5429</v>
      </c>
      <c r="U24" s="195">
        <v>2.5499999999999998</v>
      </c>
      <c r="V24" s="195">
        <v>5427.43</v>
      </c>
    </row>
    <row r="25" spans="1:22" x14ac:dyDescent="0.2">
      <c r="A25" s="192">
        <v>44349</v>
      </c>
      <c r="B25" s="193">
        <v>0.47916666666666669</v>
      </c>
      <c r="G25" s="195">
        <v>0.98</v>
      </c>
      <c r="H25" s="196">
        <v>5428.9299999999994</v>
      </c>
      <c r="U25" s="195">
        <v>2.58</v>
      </c>
      <c r="V25" s="195">
        <v>5427.46</v>
      </c>
    </row>
    <row r="26" spans="1:22" x14ac:dyDescent="0.2">
      <c r="A26" s="192">
        <v>44356</v>
      </c>
      <c r="B26" s="193">
        <v>0.45833333333333298</v>
      </c>
      <c r="G26" s="195">
        <v>0.98</v>
      </c>
      <c r="H26" s="196">
        <v>5428.9299999999994</v>
      </c>
      <c r="U26" s="195">
        <v>2.58</v>
      </c>
      <c r="V26" s="195">
        <v>5427.46</v>
      </c>
    </row>
    <row r="27" spans="1:22" x14ac:dyDescent="0.2">
      <c r="A27" s="192">
        <v>44363</v>
      </c>
      <c r="B27" s="193">
        <v>0.4375</v>
      </c>
      <c r="G27" s="195">
        <v>1</v>
      </c>
      <c r="H27" s="196">
        <v>5428.95</v>
      </c>
      <c r="U27" s="195">
        <v>2.56</v>
      </c>
      <c r="V27" s="195">
        <v>5427.4400000000005</v>
      </c>
    </row>
    <row r="28" spans="1:22" x14ac:dyDescent="0.2">
      <c r="A28" s="192">
        <v>44370</v>
      </c>
      <c r="B28" s="193">
        <v>0.5625</v>
      </c>
      <c r="G28" s="195">
        <v>0.98</v>
      </c>
      <c r="H28" s="196">
        <v>5428.9299999999994</v>
      </c>
      <c r="U28" s="195">
        <v>2.6</v>
      </c>
      <c r="V28" s="195">
        <v>5427.4800000000005</v>
      </c>
    </row>
    <row r="29" spans="1:22" x14ac:dyDescent="0.2">
      <c r="A29" s="192">
        <v>44377</v>
      </c>
      <c r="B29" s="193">
        <v>0.45833333333333331</v>
      </c>
      <c r="G29" s="195">
        <v>0.95</v>
      </c>
      <c r="H29" s="196">
        <v>5428.9</v>
      </c>
      <c r="U29" s="195">
        <v>2.58</v>
      </c>
      <c r="V29" s="195">
        <v>5427.46</v>
      </c>
    </row>
  </sheetData>
  <autoFilter ref="A2:W29" xr:uid="{00000000-0009-0000-0000-000009000000}">
    <filterColumn colId="0">
      <dynamicFilter type="lastQuarter" val="44287" maxVal="44378"/>
    </filterColumn>
  </autoFilter>
  <phoneticPr fontId="19"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filterMode="1"/>
  <dimension ref="A1:AM184"/>
  <sheetViews>
    <sheetView topLeftCell="A148" workbookViewId="0">
      <selection activeCell="D106" sqref="D106"/>
    </sheetView>
  </sheetViews>
  <sheetFormatPr defaultColWidth="9.140625" defaultRowHeight="11.25" x14ac:dyDescent="0.2"/>
  <cols>
    <col min="1" max="1" width="12.85546875" style="212" bestFit="1" customWidth="1"/>
    <col min="2" max="2" width="9.5703125" style="202" customWidth="1"/>
    <col min="3" max="3" width="12.5703125" style="212" bestFit="1" customWidth="1"/>
    <col min="4" max="4" width="18" style="213" customWidth="1"/>
    <col min="5" max="5" width="13.140625" style="212" customWidth="1"/>
    <col min="6" max="6" width="14.5703125" style="212" customWidth="1"/>
    <col min="7" max="7" width="71.7109375" style="214" customWidth="1"/>
    <col min="8" max="16384" width="9.140625" style="1"/>
  </cols>
  <sheetData>
    <row r="1" spans="1:39" ht="12" thickBot="1" x14ac:dyDescent="0.25">
      <c r="A1" s="142" t="s">
        <v>0</v>
      </c>
      <c r="B1" s="143"/>
      <c r="C1" s="203"/>
      <c r="D1" s="204"/>
      <c r="E1" s="204"/>
      <c r="F1" s="204"/>
      <c r="G1" s="205"/>
      <c r="R1" s="1" t="s">
        <v>1</v>
      </c>
      <c r="AM1" s="1" t="s">
        <v>1</v>
      </c>
    </row>
    <row r="2" spans="1:39" ht="42" customHeight="1" thickBot="1" x14ac:dyDescent="0.25">
      <c r="A2" s="206" t="s">
        <v>12</v>
      </c>
      <c r="B2" s="207" t="s">
        <v>30</v>
      </c>
      <c r="C2" s="208" t="s">
        <v>31</v>
      </c>
      <c r="D2" s="209" t="s">
        <v>33</v>
      </c>
      <c r="E2" s="210" t="s">
        <v>32</v>
      </c>
      <c r="F2" s="208" t="s">
        <v>17</v>
      </c>
      <c r="G2" s="211" t="s">
        <v>15</v>
      </c>
      <c r="I2" s="1" t="s">
        <v>2</v>
      </c>
      <c r="J2" s="1">
        <f>COUNT(A:A)</f>
        <v>182</v>
      </c>
    </row>
    <row r="3" spans="1:39" ht="15" hidden="1" x14ac:dyDescent="0.25">
      <c r="A3" s="215">
        <v>44196</v>
      </c>
      <c r="B3" s="216">
        <v>0.30555555555555552</v>
      </c>
      <c r="C3" s="217">
        <v>186</v>
      </c>
      <c r="D3" s="218">
        <v>544698750</v>
      </c>
      <c r="E3" s="219" t="e">
        <f t="shared" ref="E3:E84" si="0">(D3-D2)/(60*24*(A3+B3-A2-B2))</f>
        <v>#VALUE!</v>
      </c>
      <c r="F3" s="220">
        <v>5421.36</v>
      </c>
      <c r="G3" s="221"/>
    </row>
    <row r="4" spans="1:39" ht="15" hidden="1" x14ac:dyDescent="0.25">
      <c r="A4" s="222">
        <v>44197</v>
      </c>
      <c r="B4" s="223">
        <v>0.31944444444444448</v>
      </c>
      <c r="C4" s="224">
        <v>183</v>
      </c>
      <c r="D4" s="225">
        <v>544965000</v>
      </c>
      <c r="E4" s="219">
        <f t="shared" si="0"/>
        <v>182.36301369848474</v>
      </c>
      <c r="F4" s="226">
        <v>5421.34</v>
      </c>
      <c r="G4" s="227"/>
    </row>
    <row r="5" spans="1:39" ht="15" hidden="1" x14ac:dyDescent="0.25">
      <c r="A5" s="215">
        <v>44198</v>
      </c>
      <c r="B5" s="216">
        <v>0.2986111111111111</v>
      </c>
      <c r="C5" s="217">
        <v>180</v>
      </c>
      <c r="D5" s="218">
        <v>545224313</v>
      </c>
      <c r="E5" s="219">
        <f t="shared" si="0"/>
        <v>183.90992907831787</v>
      </c>
      <c r="F5" s="220">
        <v>5421.39</v>
      </c>
      <c r="G5" s="221"/>
    </row>
    <row r="6" spans="1:39" ht="15" hidden="1" x14ac:dyDescent="0.25">
      <c r="A6" s="222">
        <v>44199</v>
      </c>
      <c r="B6" s="223">
        <v>0.375</v>
      </c>
      <c r="C6" s="224">
        <v>187</v>
      </c>
      <c r="D6" s="225">
        <v>545510250</v>
      </c>
      <c r="E6" s="219">
        <f t="shared" si="0"/>
        <v>184.47548387096774</v>
      </c>
      <c r="F6" s="226">
        <v>5421.37</v>
      </c>
      <c r="G6" s="227"/>
    </row>
    <row r="7" spans="1:39" ht="15" hidden="1" x14ac:dyDescent="0.25">
      <c r="A7" s="215">
        <v>44200</v>
      </c>
      <c r="B7" s="216">
        <v>0.4375</v>
      </c>
      <c r="C7" s="217">
        <v>187</v>
      </c>
      <c r="D7" s="218">
        <v>545787813</v>
      </c>
      <c r="E7" s="219">
        <f t="shared" si="0"/>
        <v>181.41372549019607</v>
      </c>
      <c r="F7" s="220">
        <v>5421.35</v>
      </c>
      <c r="G7" s="221"/>
    </row>
    <row r="8" spans="1:39" ht="15" hidden="1" x14ac:dyDescent="0.25">
      <c r="A8" s="222">
        <v>44201</v>
      </c>
      <c r="B8" s="223">
        <v>0.4375</v>
      </c>
      <c r="C8" s="224">
        <v>159</v>
      </c>
      <c r="D8" s="225">
        <v>546050563</v>
      </c>
      <c r="E8" s="219">
        <f t="shared" si="0"/>
        <v>182.46527777777777</v>
      </c>
      <c r="F8" s="226">
        <v>5421.31</v>
      </c>
      <c r="G8" s="227"/>
    </row>
    <row r="9" spans="1:39" ht="15" hidden="1" x14ac:dyDescent="0.25">
      <c r="A9" s="215">
        <v>44202</v>
      </c>
      <c r="B9" s="216">
        <v>0.38194444444444442</v>
      </c>
      <c r="C9" s="217">
        <v>179</v>
      </c>
      <c r="D9" s="218">
        <v>546284625</v>
      </c>
      <c r="E9" s="219">
        <f t="shared" si="0"/>
        <v>172.10441176455856</v>
      </c>
      <c r="F9" s="220">
        <v>5421.38</v>
      </c>
      <c r="G9" s="221"/>
    </row>
    <row r="10" spans="1:39" ht="15" hidden="1" x14ac:dyDescent="0.25">
      <c r="A10" s="222">
        <v>44203</v>
      </c>
      <c r="B10" s="223">
        <v>0.44791666666666669</v>
      </c>
      <c r="C10" s="224">
        <v>160</v>
      </c>
      <c r="D10" s="225">
        <v>546554188</v>
      </c>
      <c r="E10" s="219">
        <f t="shared" si="0"/>
        <v>175.61107491896632</v>
      </c>
      <c r="F10" s="226">
        <v>5421.4</v>
      </c>
      <c r="G10" s="227"/>
    </row>
    <row r="11" spans="1:39" ht="15" hidden="1" x14ac:dyDescent="0.25">
      <c r="A11" s="215">
        <v>44204</v>
      </c>
      <c r="B11" s="216">
        <v>0.375</v>
      </c>
      <c r="C11" s="217">
        <v>197</v>
      </c>
      <c r="D11" s="218">
        <v>546787625</v>
      </c>
      <c r="E11" s="219">
        <f t="shared" si="0"/>
        <v>174.85917602996255</v>
      </c>
      <c r="F11" s="220">
        <v>5421.41</v>
      </c>
      <c r="G11" s="221"/>
    </row>
    <row r="12" spans="1:39" ht="15" hidden="1" x14ac:dyDescent="0.25">
      <c r="A12" s="222">
        <v>44205</v>
      </c>
      <c r="B12" s="223">
        <v>0.32291666666666669</v>
      </c>
      <c r="C12" s="224">
        <v>199</v>
      </c>
      <c r="D12" s="225">
        <v>547030063</v>
      </c>
      <c r="E12" s="219">
        <f t="shared" si="0"/>
        <v>177.61025641071083</v>
      </c>
      <c r="F12" s="226">
        <v>5421.42</v>
      </c>
      <c r="G12" s="227"/>
    </row>
    <row r="13" spans="1:39" ht="15" hidden="1" x14ac:dyDescent="0.25">
      <c r="A13" s="215">
        <v>44206</v>
      </c>
      <c r="B13" s="216">
        <v>0.32291666666666669</v>
      </c>
      <c r="C13" s="217">
        <v>181</v>
      </c>
      <c r="D13" s="218">
        <v>547285813</v>
      </c>
      <c r="E13" s="219">
        <f t="shared" si="0"/>
        <v>177.60416666709742</v>
      </c>
      <c r="F13" s="220">
        <v>5421.46</v>
      </c>
      <c r="G13" s="221"/>
    </row>
    <row r="14" spans="1:39" ht="15" hidden="1" x14ac:dyDescent="0.25">
      <c r="A14" s="222">
        <v>44207</v>
      </c>
      <c r="B14" s="223">
        <v>0.375</v>
      </c>
      <c r="C14" s="224">
        <v>186</v>
      </c>
      <c r="D14" s="225">
        <v>547555313</v>
      </c>
      <c r="E14" s="219">
        <f t="shared" si="0"/>
        <v>177.88778877887788</v>
      </c>
      <c r="F14" s="226">
        <v>5421.46</v>
      </c>
      <c r="G14" s="227"/>
    </row>
    <row r="15" spans="1:39" ht="15" hidden="1" x14ac:dyDescent="0.25">
      <c r="A15" s="215">
        <v>44208</v>
      </c>
      <c r="B15" s="216">
        <v>0.43055555555555558</v>
      </c>
      <c r="C15" s="217">
        <v>185</v>
      </c>
      <c r="D15" s="218">
        <v>547827813</v>
      </c>
      <c r="E15" s="219">
        <f t="shared" si="0"/>
        <v>179.27631578961098</v>
      </c>
      <c r="F15" s="220">
        <v>5421.48</v>
      </c>
      <c r="G15" s="221"/>
    </row>
    <row r="16" spans="1:39" ht="15" hidden="1" x14ac:dyDescent="0.25">
      <c r="A16" s="222">
        <v>44209</v>
      </c>
      <c r="B16" s="223">
        <v>0.39583333333333331</v>
      </c>
      <c r="C16" s="224">
        <v>175</v>
      </c>
      <c r="D16" s="225">
        <v>548077563</v>
      </c>
      <c r="E16" s="219">
        <f t="shared" si="0"/>
        <v>179.67625899235432</v>
      </c>
      <c r="F16" s="226">
        <v>5421.47</v>
      </c>
      <c r="G16" s="227"/>
    </row>
    <row r="17" spans="1:7" ht="15" hidden="1" x14ac:dyDescent="0.25">
      <c r="A17" s="215">
        <v>44210</v>
      </c>
      <c r="B17" s="216">
        <v>0.40277777777777773</v>
      </c>
      <c r="C17" s="217">
        <v>151</v>
      </c>
      <c r="D17" s="218">
        <v>548331313</v>
      </c>
      <c r="E17" s="219">
        <f t="shared" si="0"/>
        <v>174.99999999943799</v>
      </c>
      <c r="F17" s="220">
        <v>5421.39</v>
      </c>
      <c r="G17" s="221"/>
    </row>
    <row r="18" spans="1:7" ht="15" hidden="1" x14ac:dyDescent="0.25">
      <c r="A18" s="222">
        <v>44211</v>
      </c>
      <c r="B18" s="223">
        <v>0.375</v>
      </c>
      <c r="C18" s="224">
        <v>185</v>
      </c>
      <c r="D18" s="225">
        <v>548574375</v>
      </c>
      <c r="E18" s="219">
        <f t="shared" si="0"/>
        <v>173.61571428571426</v>
      </c>
      <c r="F18" s="226">
        <v>5421.43</v>
      </c>
      <c r="G18" s="227"/>
    </row>
    <row r="19" spans="1:7" ht="15" hidden="1" x14ac:dyDescent="0.25">
      <c r="A19" s="215">
        <v>44212</v>
      </c>
      <c r="B19" s="216">
        <v>0.32291666666666669</v>
      </c>
      <c r="C19" s="217">
        <v>185</v>
      </c>
      <c r="D19" s="218">
        <v>548817313</v>
      </c>
      <c r="E19" s="219">
        <f t="shared" si="0"/>
        <v>177.97655677701215</v>
      </c>
      <c r="F19" s="220">
        <v>5421.4</v>
      </c>
      <c r="G19" s="221"/>
    </row>
    <row r="20" spans="1:7" ht="15" hidden="1" x14ac:dyDescent="0.25">
      <c r="A20" s="222">
        <v>44213</v>
      </c>
      <c r="B20" s="223">
        <v>0.31597222222222221</v>
      </c>
      <c r="C20" s="224">
        <v>176</v>
      </c>
      <c r="D20" s="225">
        <v>549069188</v>
      </c>
      <c r="E20" s="219">
        <f t="shared" si="0"/>
        <v>176.1363636369372</v>
      </c>
      <c r="F20" s="226">
        <v>5421.45</v>
      </c>
      <c r="G20" s="227"/>
    </row>
    <row r="21" spans="1:7" ht="15" hidden="1" x14ac:dyDescent="0.25">
      <c r="A21" s="215">
        <v>44214</v>
      </c>
      <c r="B21" s="216">
        <v>0.3576388888888889</v>
      </c>
      <c r="C21" s="217">
        <v>195</v>
      </c>
      <c r="D21" s="218">
        <v>549335875</v>
      </c>
      <c r="E21" s="219">
        <f t="shared" si="0"/>
        <v>177.79133333305739</v>
      </c>
      <c r="F21" s="220">
        <v>5421.39</v>
      </c>
      <c r="G21" s="221"/>
    </row>
    <row r="22" spans="1:7" ht="15" hidden="1" x14ac:dyDescent="0.25">
      <c r="A22" s="222">
        <v>44215</v>
      </c>
      <c r="B22" s="223">
        <v>0.32291666666666669</v>
      </c>
      <c r="C22" s="224">
        <v>181</v>
      </c>
      <c r="D22" s="225">
        <v>549577063</v>
      </c>
      <c r="E22" s="219">
        <f t="shared" si="0"/>
        <v>173.5165467630259</v>
      </c>
      <c r="F22" s="226">
        <v>5421.37</v>
      </c>
      <c r="G22" s="227"/>
    </row>
    <row r="23" spans="1:7" ht="15" hidden="1" x14ac:dyDescent="0.25">
      <c r="A23" s="215">
        <v>44216</v>
      </c>
      <c r="B23" s="216">
        <v>0.37847222222222227</v>
      </c>
      <c r="C23" s="217">
        <v>195</v>
      </c>
      <c r="D23" s="218">
        <v>549844500</v>
      </c>
      <c r="E23" s="219">
        <f t="shared" si="0"/>
        <v>175.94539473738112</v>
      </c>
      <c r="F23" s="220">
        <v>5421.43</v>
      </c>
      <c r="G23" s="221"/>
    </row>
    <row r="24" spans="1:7" ht="15" hidden="1" x14ac:dyDescent="0.25">
      <c r="A24" s="222">
        <v>44217</v>
      </c>
      <c r="B24" s="223">
        <v>0.4375</v>
      </c>
      <c r="C24" s="224">
        <v>164</v>
      </c>
      <c r="D24" s="225">
        <v>550114563</v>
      </c>
      <c r="E24" s="219">
        <f t="shared" si="0"/>
        <v>177.09049180327872</v>
      </c>
      <c r="F24" s="226">
        <v>5421.45</v>
      </c>
      <c r="G24" s="227"/>
    </row>
    <row r="25" spans="1:7" ht="15" hidden="1" x14ac:dyDescent="0.25">
      <c r="A25" s="215">
        <v>44218</v>
      </c>
      <c r="B25" s="216">
        <v>0.39583333333333331</v>
      </c>
      <c r="C25" s="217">
        <v>189</v>
      </c>
      <c r="D25" s="218">
        <v>550356250</v>
      </c>
      <c r="E25" s="219">
        <f t="shared" si="0"/>
        <v>175.13550724593358</v>
      </c>
      <c r="F25" s="220">
        <v>5421.44</v>
      </c>
      <c r="G25" s="221"/>
    </row>
    <row r="26" spans="1:7" ht="15" hidden="1" x14ac:dyDescent="0.25">
      <c r="A26" s="222">
        <v>44219</v>
      </c>
      <c r="B26" s="223">
        <v>0.39583333333333331</v>
      </c>
      <c r="C26" s="224">
        <v>174</v>
      </c>
      <c r="D26" s="225">
        <v>550610938</v>
      </c>
      <c r="E26" s="219">
        <f t="shared" si="0"/>
        <v>176.86666666623771</v>
      </c>
      <c r="F26" s="226">
        <v>5421.39</v>
      </c>
      <c r="G26" s="227"/>
    </row>
    <row r="27" spans="1:7" ht="15" hidden="1" x14ac:dyDescent="0.25">
      <c r="A27" s="215">
        <v>44220</v>
      </c>
      <c r="B27" s="216">
        <v>0.58333333333333337</v>
      </c>
      <c r="C27" s="217">
        <v>180</v>
      </c>
      <c r="D27" s="218">
        <v>550912280</v>
      </c>
      <c r="E27" s="219">
        <f t="shared" si="0"/>
        <v>176.22339181250558</v>
      </c>
      <c r="F27" s="220">
        <v>5421.46</v>
      </c>
      <c r="G27" s="221"/>
    </row>
    <row r="28" spans="1:7" ht="15" hidden="1" x14ac:dyDescent="0.25">
      <c r="A28" s="222">
        <v>44221</v>
      </c>
      <c r="B28" s="223">
        <v>0.47916666666666669</v>
      </c>
      <c r="C28" s="224">
        <v>196</v>
      </c>
      <c r="D28" s="225">
        <v>551140625</v>
      </c>
      <c r="E28" s="219">
        <f t="shared" si="0"/>
        <v>177.01162790745596</v>
      </c>
      <c r="F28" s="226">
        <v>5421.41</v>
      </c>
      <c r="G28" s="227"/>
    </row>
    <row r="29" spans="1:7" ht="15" hidden="1" x14ac:dyDescent="0.25">
      <c r="A29" s="215">
        <v>44222</v>
      </c>
      <c r="B29" s="216">
        <v>0.42708333333333331</v>
      </c>
      <c r="C29" s="217">
        <v>157</v>
      </c>
      <c r="D29" s="218">
        <v>551380375</v>
      </c>
      <c r="E29" s="219">
        <f t="shared" si="0"/>
        <v>175.64102564057626</v>
      </c>
      <c r="F29" s="220">
        <v>5421.4</v>
      </c>
      <c r="G29" s="221"/>
    </row>
    <row r="30" spans="1:7" ht="15" hidden="1" x14ac:dyDescent="0.25">
      <c r="A30" s="222">
        <v>44223</v>
      </c>
      <c r="B30" s="223">
        <v>0.39583333333333331</v>
      </c>
      <c r="C30" s="224">
        <v>178</v>
      </c>
      <c r="D30" s="225">
        <v>551622625</v>
      </c>
      <c r="E30" s="219">
        <f t="shared" si="0"/>
        <v>173.65591397805986</v>
      </c>
      <c r="F30" s="226">
        <v>5421.45</v>
      </c>
      <c r="G30" s="227"/>
    </row>
    <row r="31" spans="1:7" ht="15" hidden="1" x14ac:dyDescent="0.25">
      <c r="A31" s="215">
        <v>44224</v>
      </c>
      <c r="B31" s="216">
        <v>0.35416666666666669</v>
      </c>
      <c r="C31" s="217">
        <v>172</v>
      </c>
      <c r="D31" s="218">
        <v>551863438</v>
      </c>
      <c r="E31" s="219">
        <f t="shared" si="0"/>
        <v>174.50217391348511</v>
      </c>
      <c r="F31" s="220">
        <v>5421.39</v>
      </c>
      <c r="G31" s="221"/>
    </row>
    <row r="32" spans="1:7" ht="15" hidden="1" x14ac:dyDescent="0.25">
      <c r="A32" s="222">
        <v>44225</v>
      </c>
      <c r="B32" s="223">
        <v>0.375</v>
      </c>
      <c r="C32" s="224">
        <v>194</v>
      </c>
      <c r="D32" s="225">
        <v>552116313</v>
      </c>
      <c r="E32" s="219">
        <f t="shared" si="0"/>
        <v>172.02380952380952</v>
      </c>
      <c r="F32" s="226">
        <v>5421.39</v>
      </c>
      <c r="G32" s="227"/>
    </row>
    <row r="33" spans="1:7" ht="15" hidden="1" x14ac:dyDescent="0.25">
      <c r="A33" s="215">
        <v>44226</v>
      </c>
      <c r="B33" s="216">
        <v>0.3611111111111111</v>
      </c>
      <c r="C33" s="217">
        <v>169</v>
      </c>
      <c r="D33" s="218">
        <v>552361563</v>
      </c>
      <c r="E33" s="219">
        <f t="shared" si="0"/>
        <v>172.71126760591699</v>
      </c>
      <c r="F33" s="220">
        <v>5421.32</v>
      </c>
      <c r="G33" s="221"/>
    </row>
    <row r="34" spans="1:7" ht="15" hidden="1" x14ac:dyDescent="0.25">
      <c r="A34" s="222">
        <v>44227</v>
      </c>
      <c r="B34" s="223">
        <v>0.3888888888888889</v>
      </c>
      <c r="C34" s="224">
        <v>169</v>
      </c>
      <c r="D34" s="225">
        <v>552605500</v>
      </c>
      <c r="E34" s="219">
        <f t="shared" si="0"/>
        <v>164.82229729703801</v>
      </c>
      <c r="F34" s="226">
        <v>5421.41</v>
      </c>
      <c r="G34" s="227"/>
    </row>
    <row r="35" spans="1:7" ht="15" hidden="1" x14ac:dyDescent="0.25">
      <c r="A35" s="215">
        <v>44228</v>
      </c>
      <c r="B35" s="216">
        <v>0.41666666666666669</v>
      </c>
      <c r="C35" s="217">
        <v>170</v>
      </c>
      <c r="D35" s="218">
        <v>552852688</v>
      </c>
      <c r="E35" s="219">
        <f t="shared" si="0"/>
        <v>167.01891891931305</v>
      </c>
      <c r="F35" s="220">
        <v>5421.42</v>
      </c>
      <c r="G35" s="221"/>
    </row>
    <row r="36" spans="1:7" ht="15" hidden="1" x14ac:dyDescent="0.25">
      <c r="A36" s="222">
        <v>44229</v>
      </c>
      <c r="B36" s="223">
        <v>0.41666666666666669</v>
      </c>
      <c r="C36" s="224">
        <v>163</v>
      </c>
      <c r="D36" s="225">
        <v>553096313</v>
      </c>
      <c r="E36" s="219">
        <f t="shared" si="0"/>
        <v>169.1840277781881</v>
      </c>
      <c r="F36" s="226">
        <v>5421.42</v>
      </c>
      <c r="G36" s="227"/>
    </row>
    <row r="37" spans="1:7" ht="15" hidden="1" x14ac:dyDescent="0.25">
      <c r="A37" s="215">
        <v>44230</v>
      </c>
      <c r="B37" s="216">
        <v>0.3923611111111111</v>
      </c>
      <c r="C37" s="217">
        <v>170</v>
      </c>
      <c r="D37" s="218">
        <v>553335938</v>
      </c>
      <c r="E37" s="219">
        <f t="shared" si="0"/>
        <v>170.55160142377017</v>
      </c>
      <c r="F37" s="220">
        <v>5421.48</v>
      </c>
      <c r="G37" s="221"/>
    </row>
    <row r="38" spans="1:7" ht="15" hidden="1" x14ac:dyDescent="0.25">
      <c r="A38" s="222">
        <v>44231</v>
      </c>
      <c r="B38" s="223">
        <v>0.37847222222222227</v>
      </c>
      <c r="C38" s="224">
        <v>166</v>
      </c>
      <c r="D38" s="225">
        <v>553575625</v>
      </c>
      <c r="E38" s="219">
        <f t="shared" si="0"/>
        <v>168.79366197238451</v>
      </c>
      <c r="F38" s="226">
        <v>5421.46</v>
      </c>
      <c r="G38" s="227"/>
    </row>
    <row r="39" spans="1:7" ht="15" hidden="1" x14ac:dyDescent="0.25">
      <c r="A39" s="215">
        <v>44232</v>
      </c>
      <c r="B39" s="216">
        <v>0.40277777777777773</v>
      </c>
      <c r="C39" s="217">
        <v>165</v>
      </c>
      <c r="D39" s="218">
        <v>553826875</v>
      </c>
      <c r="E39" s="219">
        <f t="shared" si="0"/>
        <v>170.33898305030971</v>
      </c>
      <c r="F39" s="220">
        <v>5421.46</v>
      </c>
      <c r="G39" s="221"/>
    </row>
    <row r="40" spans="1:7" ht="15" hidden="1" x14ac:dyDescent="0.25">
      <c r="A40" s="222">
        <v>44233</v>
      </c>
      <c r="B40" s="223">
        <v>0.30555555555555552</v>
      </c>
      <c r="C40" s="224">
        <v>165</v>
      </c>
      <c r="D40" s="225">
        <v>554047375</v>
      </c>
      <c r="E40" s="219">
        <f t="shared" si="0"/>
        <v>169.61538461553647</v>
      </c>
      <c r="F40" s="226">
        <v>5421.45</v>
      </c>
      <c r="G40" s="227"/>
    </row>
    <row r="41" spans="1:7" ht="15" hidden="1" x14ac:dyDescent="0.25">
      <c r="A41" s="215">
        <v>44234</v>
      </c>
      <c r="B41" s="216">
        <v>0.33333333333333331</v>
      </c>
      <c r="C41" s="217">
        <v>162</v>
      </c>
      <c r="D41" s="218">
        <v>554301438</v>
      </c>
      <c r="E41" s="219">
        <f t="shared" si="0"/>
        <v>171.66418918878409</v>
      </c>
      <c r="F41" s="220">
        <v>5421.41</v>
      </c>
      <c r="G41" s="221"/>
    </row>
    <row r="42" spans="1:7" ht="15" hidden="1" x14ac:dyDescent="0.25">
      <c r="A42" s="222">
        <v>44235</v>
      </c>
      <c r="B42" s="223">
        <v>0.43402777777777773</v>
      </c>
      <c r="C42" s="224">
        <v>172</v>
      </c>
      <c r="D42" s="225">
        <v>554569750</v>
      </c>
      <c r="E42" s="219">
        <f t="shared" si="0"/>
        <v>169.28201892694744</v>
      </c>
      <c r="F42" s="226">
        <v>5421.41</v>
      </c>
      <c r="G42" s="227"/>
    </row>
    <row r="43" spans="1:7" ht="15" hidden="1" x14ac:dyDescent="0.25">
      <c r="A43" s="215">
        <v>44236</v>
      </c>
      <c r="B43" s="216">
        <v>0.4375</v>
      </c>
      <c r="C43" s="217">
        <v>170</v>
      </c>
      <c r="D43" s="218">
        <v>554814313</v>
      </c>
      <c r="E43" s="219">
        <f t="shared" si="0"/>
        <v>169.24775086505187</v>
      </c>
      <c r="F43" s="220">
        <v>5421.42</v>
      </c>
      <c r="G43" s="221"/>
    </row>
    <row r="44" spans="1:7" ht="15" hidden="1" x14ac:dyDescent="0.25">
      <c r="A44" s="222">
        <v>44237</v>
      </c>
      <c r="B44" s="223">
        <v>0.39583333333333331</v>
      </c>
      <c r="C44" s="224">
        <v>172</v>
      </c>
      <c r="D44" s="225">
        <v>555044875</v>
      </c>
      <c r="E44" s="219">
        <f t="shared" si="0"/>
        <v>167.07391304305543</v>
      </c>
      <c r="F44" s="226">
        <v>5421.39</v>
      </c>
      <c r="G44" s="227"/>
    </row>
    <row r="45" spans="1:7" ht="15" hidden="1" x14ac:dyDescent="0.25">
      <c r="A45" s="215">
        <v>44238</v>
      </c>
      <c r="B45" s="216">
        <v>0.45833333333333331</v>
      </c>
      <c r="C45" s="217">
        <v>152</v>
      </c>
      <c r="D45" s="218">
        <v>555301125</v>
      </c>
      <c r="E45" s="219">
        <f t="shared" si="0"/>
        <v>167.48366013033666</v>
      </c>
      <c r="F45" s="220">
        <v>5421.4</v>
      </c>
      <c r="G45" s="221"/>
    </row>
    <row r="46" spans="1:7" ht="15" hidden="1" x14ac:dyDescent="0.25">
      <c r="A46" s="222">
        <v>44239</v>
      </c>
      <c r="B46" s="223">
        <v>0.375</v>
      </c>
      <c r="C46" s="224">
        <v>172</v>
      </c>
      <c r="D46" s="225">
        <v>555522500</v>
      </c>
      <c r="E46" s="219">
        <f t="shared" si="0"/>
        <v>167.70833333333334</v>
      </c>
      <c r="F46" s="226">
        <v>5421.43</v>
      </c>
      <c r="G46" s="227"/>
    </row>
    <row r="47" spans="1:7" ht="15" hidden="1" x14ac:dyDescent="0.25">
      <c r="A47" s="215">
        <v>44240</v>
      </c>
      <c r="B47" s="216">
        <v>0.37152777777777773</v>
      </c>
      <c r="C47" s="217">
        <v>168</v>
      </c>
      <c r="D47" s="218">
        <v>555766813</v>
      </c>
      <c r="E47" s="219">
        <f t="shared" si="0"/>
        <v>170.25296167192138</v>
      </c>
      <c r="F47" s="220">
        <v>5421.43</v>
      </c>
      <c r="G47" s="221"/>
    </row>
    <row r="48" spans="1:7" ht="15" hidden="1" x14ac:dyDescent="0.25">
      <c r="A48" s="222">
        <v>44241</v>
      </c>
      <c r="B48" s="223">
        <v>0.40277777777777773</v>
      </c>
      <c r="C48" s="224">
        <v>157</v>
      </c>
      <c r="D48" s="225">
        <v>556017250</v>
      </c>
      <c r="E48" s="219">
        <f t="shared" si="0"/>
        <v>168.6444444439156</v>
      </c>
      <c r="F48" s="226">
        <v>5421.4</v>
      </c>
      <c r="G48" s="227"/>
    </row>
    <row r="49" spans="1:7" ht="15" hidden="1" x14ac:dyDescent="0.25">
      <c r="A49" s="215">
        <v>44242</v>
      </c>
      <c r="B49" s="216">
        <v>0.49305555555555558</v>
      </c>
      <c r="C49" s="217">
        <v>170</v>
      </c>
      <c r="D49" s="218">
        <v>556284625</v>
      </c>
      <c r="E49" s="219">
        <f t="shared" si="0"/>
        <v>170.30254777082689</v>
      </c>
      <c r="F49" s="220">
        <v>5421.43</v>
      </c>
      <c r="G49" s="221"/>
    </row>
    <row r="50" spans="1:7" ht="15" hidden="1" x14ac:dyDescent="0.25">
      <c r="A50" s="222">
        <v>44243</v>
      </c>
      <c r="B50" s="223">
        <v>0.52430555555555558</v>
      </c>
      <c r="C50" s="224">
        <v>163</v>
      </c>
      <c r="D50" s="225">
        <v>556534188</v>
      </c>
      <c r="E50" s="219">
        <f t="shared" si="0"/>
        <v>168.05589225602401</v>
      </c>
      <c r="F50" s="226">
        <v>5421.38</v>
      </c>
      <c r="G50" s="227"/>
    </row>
    <row r="51" spans="1:7" ht="15" hidden="1" x14ac:dyDescent="0.25">
      <c r="A51" s="215">
        <v>44244</v>
      </c>
      <c r="B51" s="216">
        <v>0.3611111111111111</v>
      </c>
      <c r="C51" s="217">
        <v>173</v>
      </c>
      <c r="D51" s="218">
        <v>556733000</v>
      </c>
      <c r="E51" s="219">
        <f t="shared" si="0"/>
        <v>164.98921161857606</v>
      </c>
      <c r="F51" s="220">
        <v>5421.35</v>
      </c>
      <c r="G51" s="221"/>
    </row>
    <row r="52" spans="1:7" ht="15" hidden="1" x14ac:dyDescent="0.25">
      <c r="A52" s="222">
        <v>44245</v>
      </c>
      <c r="B52" s="223">
        <v>0.35416666666666669</v>
      </c>
      <c r="C52" s="224">
        <v>156</v>
      </c>
      <c r="D52" s="225">
        <v>556959750</v>
      </c>
      <c r="E52" s="219">
        <f t="shared" si="0"/>
        <v>158.56643356682082</v>
      </c>
      <c r="F52" s="226">
        <v>5421.39</v>
      </c>
      <c r="G52" s="227"/>
    </row>
    <row r="53" spans="1:7" ht="15" hidden="1" x14ac:dyDescent="0.25">
      <c r="A53" s="215">
        <v>44246</v>
      </c>
      <c r="B53" s="216">
        <v>0.375</v>
      </c>
      <c r="C53" s="217">
        <v>170</v>
      </c>
      <c r="D53" s="218">
        <v>557197125</v>
      </c>
      <c r="E53" s="219">
        <f t="shared" si="0"/>
        <v>161.4795918367347</v>
      </c>
      <c r="F53" s="220">
        <v>5421.43</v>
      </c>
      <c r="G53" s="221"/>
    </row>
    <row r="54" spans="1:7" ht="15" hidden="1" x14ac:dyDescent="0.25">
      <c r="A54" s="222">
        <v>44247</v>
      </c>
      <c r="B54" s="223">
        <v>0.52430555555555558</v>
      </c>
      <c r="C54" s="224">
        <v>169</v>
      </c>
      <c r="D54" s="225">
        <v>557469188</v>
      </c>
      <c r="E54" s="219">
        <f t="shared" si="0"/>
        <v>164.38851963757787</v>
      </c>
      <c r="F54" s="226">
        <v>5421.39</v>
      </c>
      <c r="G54" s="227"/>
    </row>
    <row r="55" spans="1:7" ht="15" hidden="1" x14ac:dyDescent="0.25">
      <c r="A55" s="215">
        <v>44248</v>
      </c>
      <c r="B55" s="216">
        <v>0.36458333333333331</v>
      </c>
      <c r="C55" s="217">
        <v>159</v>
      </c>
      <c r="D55" s="218">
        <v>557665375</v>
      </c>
      <c r="E55" s="219">
        <f t="shared" si="0"/>
        <v>162.13801652845763</v>
      </c>
      <c r="F55" s="220">
        <v>5421.4</v>
      </c>
      <c r="G55" s="221"/>
    </row>
    <row r="56" spans="1:7" ht="15" hidden="1" x14ac:dyDescent="0.25">
      <c r="A56" s="222">
        <v>44249</v>
      </c>
      <c r="B56" s="223">
        <v>0.40972222222222227</v>
      </c>
      <c r="C56" s="224">
        <v>160</v>
      </c>
      <c r="D56" s="225">
        <v>557909938</v>
      </c>
      <c r="E56" s="219">
        <f t="shared" si="0"/>
        <v>162.50033222641642</v>
      </c>
      <c r="F56" s="226">
        <v>5421.39</v>
      </c>
      <c r="G56" s="227"/>
    </row>
    <row r="57" spans="1:7" ht="15" hidden="1" x14ac:dyDescent="0.25">
      <c r="A57" s="215">
        <v>44250</v>
      </c>
      <c r="B57" s="216">
        <v>0.41666666666666669</v>
      </c>
      <c r="C57" s="217">
        <v>168</v>
      </c>
      <c r="D57" s="218">
        <v>558147625</v>
      </c>
      <c r="E57" s="219">
        <f t="shared" si="0"/>
        <v>163.92206896591208</v>
      </c>
      <c r="F57" s="220">
        <v>5421.4</v>
      </c>
      <c r="G57" s="221"/>
    </row>
    <row r="58" spans="1:7" ht="15" hidden="1" x14ac:dyDescent="0.25">
      <c r="A58" s="222">
        <v>44251</v>
      </c>
      <c r="B58" s="223">
        <v>0.37847222222222227</v>
      </c>
      <c r="C58" s="224">
        <v>168</v>
      </c>
      <c r="D58" s="225">
        <v>558374375</v>
      </c>
      <c r="E58" s="219">
        <f t="shared" si="0"/>
        <v>163.71841155289701</v>
      </c>
      <c r="F58" s="226">
        <v>5421.39</v>
      </c>
      <c r="G58" s="227"/>
    </row>
    <row r="59" spans="1:7" ht="15" hidden="1" x14ac:dyDescent="0.25">
      <c r="A59" s="215">
        <v>44252</v>
      </c>
      <c r="B59" s="216">
        <v>0.36458333333333331</v>
      </c>
      <c r="C59" s="217">
        <v>171</v>
      </c>
      <c r="D59" s="218">
        <v>558606000</v>
      </c>
      <c r="E59" s="219">
        <f t="shared" si="0"/>
        <v>163.11619718269745</v>
      </c>
      <c r="F59" s="220">
        <v>5421.5</v>
      </c>
      <c r="G59" s="221"/>
    </row>
    <row r="60" spans="1:7" ht="15" hidden="1" x14ac:dyDescent="0.25">
      <c r="A60" s="222">
        <v>44253</v>
      </c>
      <c r="B60" s="223">
        <v>0.3263888888888889</v>
      </c>
      <c r="C60" s="224">
        <v>174</v>
      </c>
      <c r="D60" s="225">
        <v>558841375</v>
      </c>
      <c r="E60" s="219">
        <f t="shared" si="0"/>
        <v>169.94584837516558</v>
      </c>
      <c r="F60" s="226">
        <v>5421.52</v>
      </c>
      <c r="G60" s="227"/>
    </row>
    <row r="61" spans="1:7" ht="15" hidden="1" x14ac:dyDescent="0.25">
      <c r="A61" s="215">
        <v>44254</v>
      </c>
      <c r="B61" s="216">
        <v>0.32291666666666669</v>
      </c>
      <c r="C61" s="217">
        <v>163</v>
      </c>
      <c r="D61" s="218">
        <v>559081625</v>
      </c>
      <c r="E61" s="219">
        <f t="shared" si="0"/>
        <v>167.42160278786392</v>
      </c>
      <c r="F61" s="220">
        <v>5421.49</v>
      </c>
      <c r="G61" s="221"/>
    </row>
    <row r="62" spans="1:7" ht="15" hidden="1" x14ac:dyDescent="0.25">
      <c r="A62" s="222">
        <v>44255</v>
      </c>
      <c r="B62" s="223">
        <v>0.3125</v>
      </c>
      <c r="C62" s="224">
        <v>169</v>
      </c>
      <c r="D62" s="225">
        <v>559315875</v>
      </c>
      <c r="E62" s="219">
        <f t="shared" si="0"/>
        <v>164.38596491228071</v>
      </c>
      <c r="F62" s="226">
        <v>5421.45</v>
      </c>
      <c r="G62" s="227"/>
    </row>
    <row r="63" spans="1:7" ht="15" hidden="1" x14ac:dyDescent="0.25">
      <c r="A63" s="215">
        <v>44256</v>
      </c>
      <c r="B63" s="216">
        <v>0.33680555555555558</v>
      </c>
      <c r="C63" s="217">
        <v>167</v>
      </c>
      <c r="D63" s="218">
        <v>559558813</v>
      </c>
      <c r="E63" s="219">
        <f t="shared" si="0"/>
        <v>164.70372881368931</v>
      </c>
      <c r="F63" s="220">
        <v>5421.48</v>
      </c>
      <c r="G63" s="221"/>
    </row>
    <row r="64" spans="1:7" ht="15" hidden="1" x14ac:dyDescent="0.25">
      <c r="A64" s="222">
        <v>44257</v>
      </c>
      <c r="B64" s="223">
        <v>0.38194444444444442</v>
      </c>
      <c r="C64" s="224">
        <v>171</v>
      </c>
      <c r="D64" s="225">
        <v>559810625</v>
      </c>
      <c r="E64" s="219">
        <f t="shared" si="0"/>
        <v>167.31694352146525</v>
      </c>
      <c r="F64" s="226">
        <v>5421.49</v>
      </c>
      <c r="G64" s="227"/>
    </row>
    <row r="65" spans="1:7" ht="15" hidden="1" x14ac:dyDescent="0.25">
      <c r="A65" s="215">
        <v>44258</v>
      </c>
      <c r="B65" s="216">
        <v>0.35416666666666669</v>
      </c>
      <c r="C65" s="217">
        <v>175</v>
      </c>
      <c r="D65" s="218">
        <v>560046125</v>
      </c>
      <c r="E65" s="219">
        <f t="shared" si="0"/>
        <v>168.21428571470534</v>
      </c>
      <c r="F65" s="220">
        <v>5421.47</v>
      </c>
      <c r="G65" s="221"/>
    </row>
    <row r="66" spans="1:7" ht="15" hidden="1" x14ac:dyDescent="0.25">
      <c r="A66" s="222">
        <v>44259</v>
      </c>
      <c r="B66" s="223">
        <v>0.35069444444444442</v>
      </c>
      <c r="C66" s="224">
        <v>165</v>
      </c>
      <c r="D66" s="225">
        <v>560287188</v>
      </c>
      <c r="E66" s="219">
        <f t="shared" si="0"/>
        <v>167.98815330996825</v>
      </c>
      <c r="F66" s="226">
        <v>5421.45</v>
      </c>
      <c r="G66" s="227"/>
    </row>
    <row r="67" spans="1:7" ht="15" hidden="1" x14ac:dyDescent="0.25">
      <c r="A67" s="215">
        <v>44260</v>
      </c>
      <c r="B67" s="216">
        <v>0.40972222222222199</v>
      </c>
      <c r="C67" s="217">
        <v>171</v>
      </c>
      <c r="D67" s="218">
        <v>560529625</v>
      </c>
      <c r="E67" s="219">
        <f t="shared" si="0"/>
        <v>158.97508196769854</v>
      </c>
      <c r="F67" s="220">
        <v>5421.49</v>
      </c>
      <c r="G67" s="221"/>
    </row>
    <row r="68" spans="1:7" ht="15" hidden="1" x14ac:dyDescent="0.25">
      <c r="A68" s="222">
        <v>44261</v>
      </c>
      <c r="B68" s="223">
        <v>0.35069444444444442</v>
      </c>
      <c r="C68" s="224">
        <v>191</v>
      </c>
      <c r="D68" s="225">
        <v>560769188</v>
      </c>
      <c r="E68" s="219">
        <f t="shared" si="0"/>
        <v>176.79926199246799</v>
      </c>
      <c r="F68" s="226">
        <v>5421.54</v>
      </c>
      <c r="G68" s="227"/>
    </row>
    <row r="69" spans="1:7" ht="15" hidden="1" x14ac:dyDescent="0.25">
      <c r="A69" s="215">
        <v>44262</v>
      </c>
      <c r="B69" s="216">
        <v>0.3611111111111111</v>
      </c>
      <c r="C69" s="217">
        <v>166</v>
      </c>
      <c r="D69" s="218">
        <v>561016313</v>
      </c>
      <c r="E69" s="219">
        <f t="shared" si="0"/>
        <v>169.84536082501407</v>
      </c>
      <c r="F69" s="220">
        <v>5421.5</v>
      </c>
      <c r="G69" s="221"/>
    </row>
    <row r="70" spans="1:7" ht="15" hidden="1" x14ac:dyDescent="0.25">
      <c r="A70" s="222">
        <v>44263</v>
      </c>
      <c r="B70" s="223">
        <v>0.3923611111111111</v>
      </c>
      <c r="C70" s="224">
        <v>169</v>
      </c>
      <c r="D70" s="225">
        <v>561265938</v>
      </c>
      <c r="E70" s="219">
        <f t="shared" si="0"/>
        <v>168.09764309790665</v>
      </c>
      <c r="F70" s="226">
        <v>5421.51</v>
      </c>
      <c r="G70" s="227"/>
    </row>
    <row r="71" spans="1:7" ht="15" hidden="1" x14ac:dyDescent="0.25">
      <c r="A71" s="215">
        <v>44264</v>
      </c>
      <c r="B71" s="216">
        <v>0.43055555555555558</v>
      </c>
      <c r="C71" s="217">
        <v>172</v>
      </c>
      <c r="D71" s="218">
        <v>561523125</v>
      </c>
      <c r="E71" s="219">
        <f t="shared" si="0"/>
        <v>172.03143812722425</v>
      </c>
      <c r="F71" s="220">
        <v>5421.48</v>
      </c>
      <c r="G71" s="221"/>
    </row>
    <row r="72" spans="1:7" ht="15" hidden="1" x14ac:dyDescent="0.25">
      <c r="A72" s="222">
        <v>44265</v>
      </c>
      <c r="B72" s="223">
        <v>0.3125</v>
      </c>
      <c r="C72" s="224">
        <v>175</v>
      </c>
      <c r="D72" s="225">
        <v>561739063</v>
      </c>
      <c r="E72" s="219">
        <f t="shared" si="0"/>
        <v>170.02992125984252</v>
      </c>
      <c r="F72" s="226">
        <v>5421.53</v>
      </c>
      <c r="G72" s="227"/>
    </row>
    <row r="73" spans="1:7" ht="15" hidden="1" x14ac:dyDescent="0.25">
      <c r="A73" s="215">
        <v>44266</v>
      </c>
      <c r="B73" s="216">
        <v>0.37847222222222227</v>
      </c>
      <c r="C73" s="217">
        <v>165</v>
      </c>
      <c r="D73" s="218">
        <v>562002313</v>
      </c>
      <c r="E73" s="219">
        <f t="shared" si="0"/>
        <v>171.49837133602514</v>
      </c>
      <c r="F73" s="220">
        <v>5421.52</v>
      </c>
      <c r="G73" s="221"/>
    </row>
    <row r="74" spans="1:7" ht="15" hidden="1" x14ac:dyDescent="0.25">
      <c r="A74" s="222">
        <v>44267</v>
      </c>
      <c r="B74" s="223">
        <v>0.35416666666666669</v>
      </c>
      <c r="C74" s="224">
        <v>177</v>
      </c>
      <c r="D74" s="225">
        <v>562239563</v>
      </c>
      <c r="E74" s="219">
        <f t="shared" si="0"/>
        <v>168.8612099648326</v>
      </c>
      <c r="F74" s="226">
        <v>5421.51</v>
      </c>
      <c r="G74" s="227"/>
    </row>
    <row r="75" spans="1:7" ht="15" hidden="1" x14ac:dyDescent="0.25">
      <c r="A75" s="215">
        <v>44268</v>
      </c>
      <c r="B75" s="216">
        <v>0.39583333333333331</v>
      </c>
      <c r="C75" s="217">
        <v>169</v>
      </c>
      <c r="D75" s="218">
        <v>562492500</v>
      </c>
      <c r="E75" s="219">
        <f t="shared" si="0"/>
        <v>168.62466666627407</v>
      </c>
      <c r="F75" s="220">
        <v>5421.49</v>
      </c>
      <c r="G75" s="221"/>
    </row>
    <row r="76" spans="1:7" ht="15" hidden="1" x14ac:dyDescent="0.25">
      <c r="A76" s="222">
        <v>44269</v>
      </c>
      <c r="B76" s="223">
        <v>0.26041666666666669</v>
      </c>
      <c r="C76" s="224">
        <v>162</v>
      </c>
      <c r="D76" s="225">
        <v>562693938</v>
      </c>
      <c r="E76" s="219">
        <f t="shared" si="0"/>
        <v>161.79759036189967</v>
      </c>
      <c r="F76" s="226">
        <v>5421.52</v>
      </c>
      <c r="G76" s="227"/>
    </row>
    <row r="77" spans="1:7" ht="15" hidden="1" x14ac:dyDescent="0.25">
      <c r="A77" s="215">
        <v>44270</v>
      </c>
      <c r="B77" s="216">
        <v>0.3888888888888889</v>
      </c>
      <c r="C77" s="217">
        <v>168</v>
      </c>
      <c r="D77" s="218">
        <v>562973188</v>
      </c>
      <c r="E77" s="219">
        <f t="shared" si="0"/>
        <v>171.84615384590762</v>
      </c>
      <c r="F77" s="220">
        <v>5421.52</v>
      </c>
      <c r="G77" s="221"/>
    </row>
    <row r="78" spans="1:7" ht="15" hidden="1" x14ac:dyDescent="0.25">
      <c r="A78" s="222">
        <v>44271</v>
      </c>
      <c r="B78" s="223">
        <v>0.4375</v>
      </c>
      <c r="C78" s="224">
        <v>170</v>
      </c>
      <c r="D78" s="225">
        <v>563228875</v>
      </c>
      <c r="E78" s="219">
        <f t="shared" si="0"/>
        <v>169.32913907284768</v>
      </c>
      <c r="F78" s="226">
        <v>5421.49</v>
      </c>
      <c r="G78" s="227"/>
    </row>
    <row r="79" spans="1:7" ht="15" hidden="1" x14ac:dyDescent="0.25">
      <c r="A79" s="215">
        <v>44272</v>
      </c>
      <c r="B79" s="216">
        <v>0.3923611111111111</v>
      </c>
      <c r="C79" s="217">
        <v>170</v>
      </c>
      <c r="D79" s="218">
        <v>563459000</v>
      </c>
      <c r="E79" s="219">
        <f t="shared" si="0"/>
        <v>167.36363636391977</v>
      </c>
      <c r="F79" s="220">
        <v>5421.44</v>
      </c>
      <c r="G79" s="221"/>
    </row>
    <row r="80" spans="1:7" ht="15" hidden="1" x14ac:dyDescent="0.25">
      <c r="A80" s="222">
        <v>44273</v>
      </c>
      <c r="B80" s="223">
        <v>0.375</v>
      </c>
      <c r="C80" s="224">
        <v>165</v>
      </c>
      <c r="D80" s="225">
        <v>563695313</v>
      </c>
      <c r="E80" s="219">
        <f t="shared" si="0"/>
        <v>167.00565371024734</v>
      </c>
      <c r="F80" s="226">
        <v>5421.45</v>
      </c>
      <c r="G80" s="227"/>
    </row>
    <row r="81" spans="1:7" ht="15" hidden="1" x14ac:dyDescent="0.25">
      <c r="A81" s="215">
        <v>44274</v>
      </c>
      <c r="B81" s="216">
        <v>0.375</v>
      </c>
      <c r="C81" s="217">
        <v>168</v>
      </c>
      <c r="D81" s="218">
        <v>563935875</v>
      </c>
      <c r="E81" s="219">
        <f t="shared" si="0"/>
        <v>167.05694444444444</v>
      </c>
      <c r="F81" s="220">
        <v>5421.46</v>
      </c>
      <c r="G81" s="221"/>
    </row>
    <row r="82" spans="1:7" ht="15" hidden="1" x14ac:dyDescent="0.25">
      <c r="A82" s="222">
        <v>44275</v>
      </c>
      <c r="B82" s="223">
        <v>0.34722222222222227</v>
      </c>
      <c r="C82" s="224">
        <v>168</v>
      </c>
      <c r="D82" s="225">
        <v>564170750</v>
      </c>
      <c r="E82" s="219">
        <f t="shared" si="0"/>
        <v>167.76785714341517</v>
      </c>
      <c r="F82" s="226">
        <v>5421.48</v>
      </c>
      <c r="G82" s="227"/>
    </row>
    <row r="83" spans="1:7" ht="15" hidden="1" x14ac:dyDescent="0.25">
      <c r="A83" s="215">
        <v>44276</v>
      </c>
      <c r="B83" s="216">
        <v>0.40277777777777773</v>
      </c>
      <c r="C83" s="217">
        <v>156</v>
      </c>
      <c r="D83" s="218">
        <v>564424375</v>
      </c>
      <c r="E83" s="219">
        <f t="shared" si="0"/>
        <v>166.85855263106779</v>
      </c>
      <c r="F83" s="220">
        <v>5421.43</v>
      </c>
      <c r="G83" s="221"/>
    </row>
    <row r="84" spans="1:7" ht="15" hidden="1" x14ac:dyDescent="0.25">
      <c r="A84" s="222">
        <v>44277</v>
      </c>
      <c r="B84" s="223">
        <v>0.375</v>
      </c>
      <c r="C84" s="224">
        <v>169</v>
      </c>
      <c r="D84" s="225">
        <v>564659063</v>
      </c>
      <c r="E84" s="219">
        <f t="shared" si="0"/>
        <v>167.63428571428568</v>
      </c>
      <c r="F84" s="226">
        <v>5421.49</v>
      </c>
      <c r="G84" s="227"/>
    </row>
    <row r="85" spans="1:7" ht="15" hidden="1" x14ac:dyDescent="0.25">
      <c r="A85" s="215">
        <v>44278</v>
      </c>
      <c r="B85" s="216">
        <v>0.43055555555555558</v>
      </c>
      <c r="C85" s="217">
        <v>165</v>
      </c>
      <c r="D85" s="218">
        <v>564912875</v>
      </c>
      <c r="E85" s="219">
        <f t="shared" ref="E85:E148" si="1">(D85-D84)/(60*24*(A85+B85-A84-B84))</f>
        <v>166.9815789474963</v>
      </c>
      <c r="F85" s="220">
        <v>5421.42</v>
      </c>
      <c r="G85" s="221"/>
    </row>
    <row r="86" spans="1:7" ht="15" hidden="1" x14ac:dyDescent="0.25">
      <c r="A86" s="222">
        <v>44279</v>
      </c>
      <c r="B86" s="223">
        <v>0.31944444444444448</v>
      </c>
      <c r="C86" s="224">
        <v>169</v>
      </c>
      <c r="D86" s="225">
        <v>565124438</v>
      </c>
      <c r="E86" s="219">
        <f t="shared" si="1"/>
        <v>165.28359374984967</v>
      </c>
      <c r="F86" s="226">
        <v>5421.48</v>
      </c>
      <c r="G86" s="227"/>
    </row>
    <row r="87" spans="1:7" ht="15" hidden="1" x14ac:dyDescent="0.25">
      <c r="A87" s="215">
        <v>44280</v>
      </c>
      <c r="B87" s="216">
        <v>0.37847222222222227</v>
      </c>
      <c r="C87" s="217">
        <v>161</v>
      </c>
      <c r="D87" s="218">
        <v>565385688</v>
      </c>
      <c r="E87" s="219">
        <f t="shared" si="1"/>
        <v>171.31147541035918</v>
      </c>
      <c r="F87" s="220">
        <v>5421.47</v>
      </c>
      <c r="G87" s="221"/>
    </row>
    <row r="88" spans="1:7" ht="15" hidden="1" x14ac:dyDescent="0.25">
      <c r="A88" s="222">
        <v>44281</v>
      </c>
      <c r="B88" s="223">
        <v>0.2986111111111111</v>
      </c>
      <c r="C88" s="224">
        <v>166</v>
      </c>
      <c r="D88" s="225">
        <v>565605438</v>
      </c>
      <c r="E88" s="219">
        <f t="shared" si="1"/>
        <v>165.84905660406505</v>
      </c>
      <c r="F88" s="226">
        <v>5421.44</v>
      </c>
      <c r="G88" s="227"/>
    </row>
    <row r="89" spans="1:7" ht="15" hidden="1" x14ac:dyDescent="0.25">
      <c r="A89" s="215">
        <v>44282</v>
      </c>
      <c r="B89" s="216">
        <v>0.33333333333333331</v>
      </c>
      <c r="C89" s="217">
        <v>164</v>
      </c>
      <c r="D89" s="218">
        <v>565852000</v>
      </c>
      <c r="E89" s="219">
        <f t="shared" si="1"/>
        <v>165.47785234860541</v>
      </c>
      <c r="F89" s="220">
        <v>5421.42</v>
      </c>
      <c r="G89" s="221"/>
    </row>
    <row r="90" spans="1:7" ht="15" hidden="1" x14ac:dyDescent="0.25">
      <c r="A90" s="222">
        <v>44283</v>
      </c>
      <c r="B90" s="223">
        <v>0.34027777777777773</v>
      </c>
      <c r="C90" s="224">
        <v>162</v>
      </c>
      <c r="D90" s="225">
        <v>566087813</v>
      </c>
      <c r="E90" s="219">
        <f t="shared" si="1"/>
        <v>162.62965517189153</v>
      </c>
      <c r="F90" s="226">
        <v>5421.43</v>
      </c>
      <c r="G90" s="227"/>
    </row>
    <row r="91" spans="1:7" ht="15" hidden="1" x14ac:dyDescent="0.25">
      <c r="A91" s="215">
        <v>44284</v>
      </c>
      <c r="B91" s="216">
        <v>0.40625</v>
      </c>
      <c r="C91" s="217">
        <v>161</v>
      </c>
      <c r="D91" s="218">
        <v>566347938</v>
      </c>
      <c r="E91" s="219">
        <f t="shared" si="1"/>
        <v>169.46254071661235</v>
      </c>
      <c r="F91" s="220">
        <v>5421.44</v>
      </c>
      <c r="G91" s="221"/>
    </row>
    <row r="92" spans="1:7" ht="15" hidden="1" x14ac:dyDescent="0.25">
      <c r="A92" s="222">
        <v>44285</v>
      </c>
      <c r="B92" s="223">
        <v>0.44791666666666669</v>
      </c>
      <c r="C92" s="224">
        <v>163</v>
      </c>
      <c r="D92" s="225">
        <v>566596063</v>
      </c>
      <c r="E92" s="219">
        <f t="shared" si="1"/>
        <v>165.4166666670518</v>
      </c>
      <c r="F92" s="226">
        <v>5421.43</v>
      </c>
      <c r="G92" s="227"/>
    </row>
    <row r="93" spans="1:7" ht="15" hidden="1" x14ac:dyDescent="0.25">
      <c r="A93" s="215">
        <v>44286</v>
      </c>
      <c r="B93" s="216">
        <v>0.33333333333333331</v>
      </c>
      <c r="C93" s="217">
        <v>160</v>
      </c>
      <c r="D93" s="218">
        <v>566802438</v>
      </c>
      <c r="E93" s="219">
        <f t="shared" si="1"/>
        <v>161.86274509759585</v>
      </c>
      <c r="F93" s="220">
        <v>5421.4</v>
      </c>
      <c r="G93" s="221"/>
    </row>
    <row r="94" spans="1:7" ht="15" x14ac:dyDescent="0.25">
      <c r="A94" s="222">
        <v>44287</v>
      </c>
      <c r="B94" s="223">
        <v>0.44444444444444442</v>
      </c>
      <c r="C94" s="224">
        <v>168</v>
      </c>
      <c r="D94" s="225">
        <v>567066188</v>
      </c>
      <c r="E94" s="219">
        <f t="shared" si="1"/>
        <v>164.84374999988006</v>
      </c>
      <c r="F94" s="226">
        <v>5421.45</v>
      </c>
      <c r="G94" s="227"/>
    </row>
    <row r="95" spans="1:7" ht="15" x14ac:dyDescent="0.25">
      <c r="A95" s="215">
        <v>44288</v>
      </c>
      <c r="B95" s="216">
        <v>0.36458333333333331</v>
      </c>
      <c r="C95" s="217">
        <v>168</v>
      </c>
      <c r="D95" s="218">
        <v>567289625</v>
      </c>
      <c r="E95" s="219">
        <f t="shared" si="1"/>
        <v>168.63169811276308</v>
      </c>
      <c r="F95" s="220">
        <v>5421.43</v>
      </c>
      <c r="G95" s="221"/>
    </row>
    <row r="96" spans="1:7" ht="15" x14ac:dyDescent="0.25">
      <c r="A96" s="222">
        <v>44289</v>
      </c>
      <c r="B96" s="223">
        <v>0.375</v>
      </c>
      <c r="C96" s="224">
        <v>167</v>
      </c>
      <c r="D96" s="225">
        <v>567531188</v>
      </c>
      <c r="E96" s="219">
        <f t="shared" si="1"/>
        <v>166.02268041237113</v>
      </c>
      <c r="F96" s="226">
        <v>5421.43</v>
      </c>
      <c r="G96" s="227"/>
    </row>
    <row r="97" spans="1:7" ht="15" x14ac:dyDescent="0.25">
      <c r="A97" s="215">
        <v>44290</v>
      </c>
      <c r="B97" s="216">
        <v>0.37152777777777773</v>
      </c>
      <c r="C97" s="217">
        <v>164</v>
      </c>
      <c r="D97" s="218">
        <v>567769313</v>
      </c>
      <c r="E97" s="219">
        <f t="shared" si="1"/>
        <v>165.94076654998418</v>
      </c>
      <c r="F97" s="220">
        <v>5421.46</v>
      </c>
      <c r="G97" s="221"/>
    </row>
    <row r="98" spans="1:7" ht="15" x14ac:dyDescent="0.25">
      <c r="A98" s="222">
        <v>44291</v>
      </c>
      <c r="B98" s="223">
        <v>0.43055555555555558</v>
      </c>
      <c r="C98" s="224">
        <v>168</v>
      </c>
      <c r="D98" s="225">
        <v>568027563</v>
      </c>
      <c r="E98" s="219">
        <f t="shared" si="1"/>
        <v>169.34426229521122</v>
      </c>
      <c r="F98" s="226">
        <v>5421.46</v>
      </c>
      <c r="G98" s="227"/>
    </row>
    <row r="99" spans="1:7" ht="15" x14ac:dyDescent="0.25">
      <c r="A99" s="215">
        <v>44292</v>
      </c>
      <c r="B99" s="216">
        <v>0.4236111111111111</v>
      </c>
      <c r="C99" s="217">
        <v>165</v>
      </c>
      <c r="D99" s="218">
        <v>568266563</v>
      </c>
      <c r="E99" s="219">
        <f t="shared" si="1"/>
        <v>167.13286713313926</v>
      </c>
      <c r="F99" s="220">
        <v>5421.44</v>
      </c>
      <c r="G99" s="221"/>
    </row>
    <row r="100" spans="1:7" ht="15" x14ac:dyDescent="0.25">
      <c r="A100" s="222">
        <v>44293</v>
      </c>
      <c r="B100" s="223">
        <v>0.36458333333333331</v>
      </c>
      <c r="C100" s="224">
        <v>165</v>
      </c>
      <c r="D100" s="225">
        <v>568490000</v>
      </c>
      <c r="E100" s="219">
        <f t="shared" si="1"/>
        <v>164.8981549811248</v>
      </c>
      <c r="F100" s="226">
        <v>5421.43</v>
      </c>
      <c r="G100" s="227"/>
    </row>
    <row r="101" spans="1:7" ht="15" x14ac:dyDescent="0.25">
      <c r="A101" s="215">
        <v>44294</v>
      </c>
      <c r="B101" s="216">
        <v>0.28819444444444448</v>
      </c>
      <c r="C101" s="217">
        <v>170</v>
      </c>
      <c r="D101" s="218">
        <v>568713563</v>
      </c>
      <c r="E101" s="219">
        <f t="shared" si="1"/>
        <v>168.0924812028604</v>
      </c>
      <c r="F101" s="220">
        <v>5421.45</v>
      </c>
      <c r="G101" s="221"/>
    </row>
    <row r="102" spans="1:7" ht="15" x14ac:dyDescent="0.25">
      <c r="A102" s="222">
        <v>44295</v>
      </c>
      <c r="B102" s="223">
        <v>0.38541666666666669</v>
      </c>
      <c r="C102" s="224">
        <v>161</v>
      </c>
      <c r="D102" s="225">
        <v>568974188</v>
      </c>
      <c r="E102" s="219">
        <f t="shared" si="1"/>
        <v>164.95253164593424</v>
      </c>
      <c r="F102" s="226">
        <v>5421.43</v>
      </c>
      <c r="G102" s="227"/>
    </row>
    <row r="103" spans="1:7" ht="15" x14ac:dyDescent="0.25">
      <c r="A103" s="215">
        <v>44296</v>
      </c>
      <c r="B103" s="216">
        <v>0.30555555555555552</v>
      </c>
      <c r="C103" s="217">
        <v>170</v>
      </c>
      <c r="D103" s="218">
        <v>569194875</v>
      </c>
      <c r="E103" s="219">
        <f t="shared" si="1"/>
        <v>166.55622641524067</v>
      </c>
      <c r="F103" s="220">
        <v>5421.49</v>
      </c>
      <c r="G103" s="221"/>
    </row>
    <row r="104" spans="1:7" ht="15" x14ac:dyDescent="0.25">
      <c r="A104" s="222">
        <v>44297</v>
      </c>
      <c r="B104" s="223">
        <v>0.30208333333333331</v>
      </c>
      <c r="C104" s="224">
        <v>161</v>
      </c>
      <c r="D104" s="225">
        <v>569432938</v>
      </c>
      <c r="E104" s="219">
        <f t="shared" si="1"/>
        <v>165.89756097520601</v>
      </c>
      <c r="F104" s="226">
        <v>5421.43</v>
      </c>
      <c r="G104" s="227"/>
    </row>
    <row r="105" spans="1:7" ht="15" x14ac:dyDescent="0.25">
      <c r="A105" s="215">
        <v>44298</v>
      </c>
      <c r="B105" s="216">
        <v>0.47222222222222227</v>
      </c>
      <c r="C105" s="217">
        <v>160</v>
      </c>
      <c r="D105" s="218">
        <v>569708688</v>
      </c>
      <c r="E105" s="219">
        <f t="shared" si="1"/>
        <v>163.64985163249975</v>
      </c>
      <c r="F105" s="220">
        <v>5421.41</v>
      </c>
      <c r="G105" s="221"/>
    </row>
    <row r="106" spans="1:7" ht="15" x14ac:dyDescent="0.25">
      <c r="A106" s="222">
        <v>44299</v>
      </c>
      <c r="B106" s="223">
        <v>0.36458333333333331</v>
      </c>
      <c r="C106" s="224">
        <v>166</v>
      </c>
      <c r="D106" s="225">
        <v>569918813</v>
      </c>
      <c r="E106" s="219">
        <f t="shared" si="1"/>
        <v>163.52140077776571</v>
      </c>
      <c r="F106" s="226">
        <v>5421.4</v>
      </c>
      <c r="G106" s="227"/>
    </row>
    <row r="107" spans="1:7" ht="15" x14ac:dyDescent="0.25">
      <c r="A107" s="215">
        <v>44300</v>
      </c>
      <c r="B107" s="216">
        <v>0.38541666666666669</v>
      </c>
      <c r="C107" s="217">
        <v>166</v>
      </c>
      <c r="D107" s="218">
        <v>570159563</v>
      </c>
      <c r="E107" s="219">
        <f t="shared" si="1"/>
        <v>163.77551020447072</v>
      </c>
      <c r="F107" s="220">
        <v>5421.44</v>
      </c>
      <c r="G107" s="221"/>
    </row>
    <row r="108" spans="1:7" ht="15" x14ac:dyDescent="0.25">
      <c r="A108" s="222">
        <v>44301</v>
      </c>
      <c r="B108" s="223">
        <v>0.34722222222222227</v>
      </c>
      <c r="C108" s="224">
        <v>162</v>
      </c>
      <c r="D108" s="225">
        <v>570389625</v>
      </c>
      <c r="E108" s="219">
        <f t="shared" si="1"/>
        <v>166.10974729297726</v>
      </c>
      <c r="F108" s="226">
        <v>5421.44</v>
      </c>
      <c r="G108" s="227"/>
    </row>
    <row r="109" spans="1:7" ht="15" x14ac:dyDescent="0.25">
      <c r="A109" s="215">
        <v>44302</v>
      </c>
      <c r="B109" s="216">
        <v>0.38541666666666669</v>
      </c>
      <c r="C109" s="217">
        <v>165</v>
      </c>
      <c r="D109" s="218">
        <v>570634188</v>
      </c>
      <c r="E109" s="219">
        <f t="shared" si="1"/>
        <v>163.58729097028186</v>
      </c>
      <c r="F109" s="220">
        <v>5421.4</v>
      </c>
      <c r="G109" s="221"/>
    </row>
    <row r="110" spans="1:7" ht="15" x14ac:dyDescent="0.25">
      <c r="A110" s="222">
        <v>44303</v>
      </c>
      <c r="B110" s="223">
        <v>0.41666666666666669</v>
      </c>
      <c r="C110" s="224">
        <v>159</v>
      </c>
      <c r="D110" s="225">
        <v>570876938</v>
      </c>
      <c r="E110" s="219">
        <f t="shared" si="1"/>
        <v>163.46801346839791</v>
      </c>
      <c r="F110" s="226">
        <v>5421.42</v>
      </c>
      <c r="G110" s="227"/>
    </row>
    <row r="111" spans="1:7" ht="15" x14ac:dyDescent="0.25">
      <c r="A111" s="215">
        <v>44304</v>
      </c>
      <c r="B111" s="216">
        <v>0.37847222222222227</v>
      </c>
      <c r="C111" s="217">
        <v>166</v>
      </c>
      <c r="D111" s="218">
        <v>571104250</v>
      </c>
      <c r="E111" s="219">
        <f t="shared" si="1"/>
        <v>164.12418772618358</v>
      </c>
      <c r="F111" s="220">
        <v>5421.43</v>
      </c>
      <c r="G111" s="221"/>
    </row>
    <row r="112" spans="1:7" ht="15" x14ac:dyDescent="0.25">
      <c r="A112" s="222">
        <v>44305</v>
      </c>
      <c r="B112" s="223">
        <v>0.38541666666666669</v>
      </c>
      <c r="C112" s="224">
        <v>161</v>
      </c>
      <c r="D112" s="225">
        <v>571340313</v>
      </c>
      <c r="E112" s="219">
        <f t="shared" si="1"/>
        <v>162.8020689659094</v>
      </c>
      <c r="F112" s="226">
        <v>5421.4</v>
      </c>
      <c r="G112" s="227"/>
    </row>
    <row r="113" spans="1:7" ht="15" x14ac:dyDescent="0.25">
      <c r="A113" s="215">
        <v>44306</v>
      </c>
      <c r="B113" s="216">
        <v>0.36458333333333331</v>
      </c>
      <c r="C113" s="217">
        <v>159</v>
      </c>
      <c r="D113" s="218">
        <v>571572188</v>
      </c>
      <c r="E113" s="219">
        <f t="shared" si="1"/>
        <v>164.45035460952175</v>
      </c>
      <c r="F113" s="220">
        <v>5421.41</v>
      </c>
      <c r="G113" s="221"/>
    </row>
    <row r="114" spans="1:7" ht="15" x14ac:dyDescent="0.25">
      <c r="A114" s="222">
        <v>44307</v>
      </c>
      <c r="B114" s="223">
        <v>0.38541666666666669</v>
      </c>
      <c r="C114" s="224">
        <v>164</v>
      </c>
      <c r="D114" s="225">
        <v>571811813</v>
      </c>
      <c r="E114" s="219">
        <f t="shared" si="1"/>
        <v>163.01020408201992</v>
      </c>
      <c r="F114" s="226">
        <v>5421.4</v>
      </c>
      <c r="G114" s="227"/>
    </row>
    <row r="115" spans="1:7" ht="15" x14ac:dyDescent="0.25">
      <c r="A115" s="215">
        <v>44308</v>
      </c>
      <c r="B115" s="216">
        <v>0.35416666666666669</v>
      </c>
      <c r="C115" s="217">
        <v>170</v>
      </c>
      <c r="D115" s="218">
        <v>572044313</v>
      </c>
      <c r="E115" s="219">
        <f t="shared" si="1"/>
        <v>166.66666666708392</v>
      </c>
      <c r="F115" s="220">
        <v>5421.45</v>
      </c>
      <c r="G115" s="221"/>
    </row>
    <row r="116" spans="1:7" ht="15" x14ac:dyDescent="0.25">
      <c r="A116" s="222">
        <v>44309</v>
      </c>
      <c r="B116" s="223">
        <v>0.35069444444444442</v>
      </c>
      <c r="C116" s="224">
        <v>163</v>
      </c>
      <c r="D116" s="225">
        <v>572281063</v>
      </c>
      <c r="E116" s="219">
        <f t="shared" si="1"/>
        <v>164.9825783970787</v>
      </c>
      <c r="F116" s="226">
        <v>5421.42</v>
      </c>
      <c r="G116" s="227"/>
    </row>
    <row r="117" spans="1:7" ht="15" x14ac:dyDescent="0.25">
      <c r="A117" s="215">
        <v>44310</v>
      </c>
      <c r="B117" s="216">
        <v>0.34027777777777773</v>
      </c>
      <c r="C117" s="217">
        <v>163</v>
      </c>
      <c r="D117" s="218">
        <v>572514938</v>
      </c>
      <c r="E117" s="219">
        <f t="shared" si="1"/>
        <v>164.12280701700755</v>
      </c>
      <c r="F117" s="220">
        <v>5421.42</v>
      </c>
      <c r="G117" s="221"/>
    </row>
    <row r="118" spans="1:7" ht="15" x14ac:dyDescent="0.25">
      <c r="A118" s="222">
        <v>44311</v>
      </c>
      <c r="B118" s="223">
        <v>0.3125</v>
      </c>
      <c r="C118" s="224">
        <v>166</v>
      </c>
      <c r="D118" s="225">
        <v>572746375</v>
      </c>
      <c r="E118" s="219">
        <f t="shared" si="1"/>
        <v>165.31214285714282</v>
      </c>
      <c r="F118" s="226">
        <v>5421.43</v>
      </c>
      <c r="G118" s="227"/>
    </row>
    <row r="119" spans="1:7" ht="15" x14ac:dyDescent="0.25">
      <c r="A119" s="215">
        <v>44312</v>
      </c>
      <c r="B119" s="216">
        <v>0.4236111111111111</v>
      </c>
      <c r="C119" s="217">
        <v>161</v>
      </c>
      <c r="D119" s="218">
        <v>573008188</v>
      </c>
      <c r="E119" s="219">
        <f t="shared" si="1"/>
        <v>163.63312500023812</v>
      </c>
      <c r="F119" s="220">
        <v>5421.39</v>
      </c>
      <c r="G119" s="221"/>
    </row>
    <row r="120" spans="1:7" ht="15" x14ac:dyDescent="0.25">
      <c r="A120" s="222">
        <v>44313</v>
      </c>
      <c r="B120" s="223">
        <v>0.37152777777777773</v>
      </c>
      <c r="C120" s="224">
        <v>159</v>
      </c>
      <c r="D120" s="225">
        <v>573226250</v>
      </c>
      <c r="E120" s="219">
        <f t="shared" si="1"/>
        <v>159.75238095183596</v>
      </c>
      <c r="F120" s="226">
        <v>5421.35</v>
      </c>
      <c r="G120" s="227"/>
    </row>
    <row r="121" spans="1:7" ht="15" x14ac:dyDescent="0.25">
      <c r="A121" s="215">
        <v>44314</v>
      </c>
      <c r="B121" s="216">
        <v>0.37152777777777773</v>
      </c>
      <c r="C121" s="217">
        <v>159</v>
      </c>
      <c r="D121" s="218">
        <v>573453813</v>
      </c>
      <c r="E121" s="219">
        <f t="shared" si="1"/>
        <v>158.02986111060005</v>
      </c>
      <c r="F121" s="220">
        <v>5421.33</v>
      </c>
      <c r="G121" s="221"/>
    </row>
    <row r="122" spans="1:7" ht="15" x14ac:dyDescent="0.25">
      <c r="A122" s="222">
        <v>44315</v>
      </c>
      <c r="B122" s="223">
        <v>0.37847222222222227</v>
      </c>
      <c r="C122" s="224">
        <v>158</v>
      </c>
      <c r="D122" s="225">
        <v>573681313</v>
      </c>
      <c r="E122" s="219">
        <f t="shared" si="1"/>
        <v>156.89655172464177</v>
      </c>
      <c r="F122" s="226">
        <v>5421.33</v>
      </c>
      <c r="G122" s="227"/>
    </row>
    <row r="123" spans="1:7" ht="15" x14ac:dyDescent="0.25">
      <c r="A123" s="215">
        <v>44316</v>
      </c>
      <c r="B123" s="216">
        <v>0.42708333333333331</v>
      </c>
      <c r="C123" s="217">
        <v>163</v>
      </c>
      <c r="D123" s="218">
        <v>573920438</v>
      </c>
      <c r="E123" s="219">
        <f t="shared" si="1"/>
        <v>158.36092715195164</v>
      </c>
      <c r="F123" s="220">
        <v>5421.41</v>
      </c>
      <c r="G123" s="221"/>
    </row>
    <row r="124" spans="1:7" ht="15" x14ac:dyDescent="0.25">
      <c r="A124" s="222">
        <v>44317</v>
      </c>
      <c r="B124" s="223">
        <v>0.2986111111111111</v>
      </c>
      <c r="C124" s="224">
        <v>163</v>
      </c>
      <c r="D124" s="225">
        <v>574123313</v>
      </c>
      <c r="E124" s="219">
        <f t="shared" si="1"/>
        <v>161.65338645448318</v>
      </c>
      <c r="F124" s="226">
        <v>5421.37</v>
      </c>
      <c r="G124" s="227"/>
    </row>
    <row r="125" spans="1:7" ht="15" x14ac:dyDescent="0.25">
      <c r="A125" s="215">
        <v>44318</v>
      </c>
      <c r="B125" s="216">
        <v>0.29166666666666669</v>
      </c>
      <c r="C125" s="217">
        <v>155</v>
      </c>
      <c r="D125" s="218">
        <v>574354063</v>
      </c>
      <c r="E125" s="219">
        <f t="shared" si="1"/>
        <v>161.36363636403047</v>
      </c>
      <c r="F125" s="220">
        <v>5421.38</v>
      </c>
      <c r="G125" s="221"/>
    </row>
    <row r="126" spans="1:7" ht="15" x14ac:dyDescent="0.25">
      <c r="A126" s="222">
        <v>44319</v>
      </c>
      <c r="B126" s="223">
        <v>0.34722222222222227</v>
      </c>
      <c r="C126" s="224">
        <v>159</v>
      </c>
      <c r="D126" s="225">
        <v>574594063</v>
      </c>
      <c r="E126" s="219">
        <f t="shared" si="1"/>
        <v>157.89473684258897</v>
      </c>
      <c r="F126" s="226">
        <v>5421.37</v>
      </c>
      <c r="G126" s="227"/>
    </row>
    <row r="127" spans="1:7" ht="15" x14ac:dyDescent="0.25">
      <c r="A127" s="215">
        <v>44320</v>
      </c>
      <c r="B127" s="216">
        <v>0.41319444444444442</v>
      </c>
      <c r="C127" s="217">
        <v>156</v>
      </c>
      <c r="D127" s="218">
        <v>574837313</v>
      </c>
      <c r="E127" s="219">
        <f t="shared" si="1"/>
        <v>158.46905537447267</v>
      </c>
      <c r="F127" s="220">
        <v>5421.36</v>
      </c>
      <c r="G127" s="221"/>
    </row>
    <row r="128" spans="1:7" ht="15" x14ac:dyDescent="0.25">
      <c r="A128" s="222">
        <v>44321</v>
      </c>
      <c r="B128" s="223">
        <v>0.375</v>
      </c>
      <c r="C128" s="224">
        <v>158</v>
      </c>
      <c r="D128" s="225">
        <v>575053938</v>
      </c>
      <c r="E128" s="219">
        <f t="shared" si="1"/>
        <v>156.40794223826714</v>
      </c>
      <c r="F128" s="226">
        <v>5421.33</v>
      </c>
      <c r="G128" s="227"/>
    </row>
    <row r="129" spans="1:7" ht="15" x14ac:dyDescent="0.25">
      <c r="A129" s="215">
        <v>44322</v>
      </c>
      <c r="B129" s="216">
        <v>0.38541666666666669</v>
      </c>
      <c r="C129" s="217">
        <v>162</v>
      </c>
      <c r="D129" s="218">
        <v>575281250</v>
      </c>
      <c r="E129" s="219">
        <f t="shared" si="1"/>
        <v>156.22817869453309</v>
      </c>
      <c r="F129" s="220">
        <v>5421.36</v>
      </c>
      <c r="G129" s="221"/>
    </row>
    <row r="130" spans="1:7" ht="15" x14ac:dyDescent="0.25">
      <c r="A130" s="222">
        <v>44323</v>
      </c>
      <c r="B130" s="223">
        <v>0.51041666666666663</v>
      </c>
      <c r="C130" s="224">
        <v>161</v>
      </c>
      <c r="D130" s="225">
        <v>575541500</v>
      </c>
      <c r="E130" s="219">
        <f t="shared" si="1"/>
        <v>160.64814814849447</v>
      </c>
      <c r="F130" s="226">
        <v>5421.39</v>
      </c>
      <c r="G130" s="227"/>
    </row>
    <row r="131" spans="1:7" ht="15" x14ac:dyDescent="0.25">
      <c r="A131" s="215">
        <v>44324</v>
      </c>
      <c r="B131" s="216">
        <v>0.46875</v>
      </c>
      <c r="C131" s="217">
        <v>154</v>
      </c>
      <c r="D131" s="218">
        <v>575757563</v>
      </c>
      <c r="E131" s="219">
        <f t="shared" si="1"/>
        <v>156.56739130434784</v>
      </c>
      <c r="F131" s="220">
        <v>5421.34</v>
      </c>
      <c r="G131" s="221"/>
    </row>
    <row r="132" spans="1:7" ht="15" x14ac:dyDescent="0.25">
      <c r="A132" s="222">
        <v>44325</v>
      </c>
      <c r="B132" s="223">
        <v>0.31944444444444448</v>
      </c>
      <c r="C132" s="224">
        <v>153</v>
      </c>
      <c r="D132" s="225">
        <v>575947688</v>
      </c>
      <c r="E132" s="219">
        <f t="shared" si="1"/>
        <v>155.20408163250556</v>
      </c>
      <c r="F132" s="226">
        <v>5421.34</v>
      </c>
      <c r="G132" s="227"/>
    </row>
    <row r="133" spans="1:7" ht="15" x14ac:dyDescent="0.25">
      <c r="A133" s="215">
        <v>44326</v>
      </c>
      <c r="B133" s="216">
        <v>0.30972222222222223</v>
      </c>
      <c r="C133" s="217">
        <v>154</v>
      </c>
      <c r="D133" s="218">
        <v>576169875</v>
      </c>
      <c r="E133" s="219">
        <f t="shared" si="1"/>
        <v>155.81136044908769</v>
      </c>
      <c r="F133" s="220">
        <v>5421.34</v>
      </c>
      <c r="G133" s="221"/>
    </row>
    <row r="134" spans="1:7" ht="15" x14ac:dyDescent="0.25">
      <c r="A134" s="222">
        <v>44327</v>
      </c>
      <c r="B134" s="223">
        <v>0.35416666666666669</v>
      </c>
      <c r="C134" s="224">
        <v>151</v>
      </c>
      <c r="D134" s="225">
        <v>576395750</v>
      </c>
      <c r="E134" s="219">
        <f t="shared" si="1"/>
        <v>150.1828457450296</v>
      </c>
      <c r="F134" s="226">
        <v>5421.33</v>
      </c>
      <c r="G134" s="227"/>
    </row>
    <row r="135" spans="1:7" ht="15" x14ac:dyDescent="0.25">
      <c r="A135" s="215">
        <v>44328</v>
      </c>
      <c r="B135" s="216">
        <v>0.50694444444444442</v>
      </c>
      <c r="C135" s="217">
        <v>155</v>
      </c>
      <c r="D135" s="218">
        <v>576660875</v>
      </c>
      <c r="E135" s="219">
        <f t="shared" si="1"/>
        <v>159.71385542157475</v>
      </c>
      <c r="F135" s="220">
        <v>5421.35</v>
      </c>
      <c r="G135" s="221"/>
    </row>
    <row r="136" spans="1:7" ht="15" x14ac:dyDescent="0.25">
      <c r="A136" s="222">
        <v>44329</v>
      </c>
      <c r="B136" s="223">
        <v>0.46527777777777773</v>
      </c>
      <c r="C136" s="224">
        <v>154</v>
      </c>
      <c r="D136" s="225">
        <v>576875625</v>
      </c>
      <c r="E136" s="219">
        <f t="shared" si="1"/>
        <v>155.61594202846041</v>
      </c>
      <c r="F136" s="226">
        <v>5421.35</v>
      </c>
      <c r="G136" s="227"/>
    </row>
    <row r="137" spans="1:7" ht="15" x14ac:dyDescent="0.25">
      <c r="A137" s="215">
        <v>44330</v>
      </c>
      <c r="B137" s="216">
        <v>0.34722222222222227</v>
      </c>
      <c r="C137" s="217">
        <v>156</v>
      </c>
      <c r="D137" s="218">
        <v>577075125</v>
      </c>
      <c r="E137" s="219">
        <f t="shared" si="1"/>
        <v>157.08661417380429</v>
      </c>
      <c r="F137" s="220">
        <v>5421.37</v>
      </c>
      <c r="G137" s="221"/>
    </row>
    <row r="138" spans="1:7" ht="15" x14ac:dyDescent="0.25">
      <c r="A138" s="222">
        <v>44331</v>
      </c>
      <c r="B138" s="223">
        <v>0.35416666666666669</v>
      </c>
      <c r="C138" s="224">
        <v>158</v>
      </c>
      <c r="D138" s="225">
        <v>577302563</v>
      </c>
      <c r="E138" s="219">
        <f t="shared" si="1"/>
        <v>156.85379310382609</v>
      </c>
      <c r="F138" s="226">
        <v>5421.35</v>
      </c>
      <c r="G138" s="227"/>
    </row>
    <row r="139" spans="1:7" ht="15" x14ac:dyDescent="0.25">
      <c r="A139" s="215">
        <v>44332</v>
      </c>
      <c r="B139" s="216">
        <v>0.37152777777777773</v>
      </c>
      <c r="C139" s="217">
        <v>158</v>
      </c>
      <c r="D139" s="218">
        <v>577529875</v>
      </c>
      <c r="E139" s="219">
        <f t="shared" si="1"/>
        <v>155.16177474353412</v>
      </c>
      <c r="F139" s="220">
        <v>5421.36</v>
      </c>
      <c r="G139" s="221"/>
    </row>
    <row r="140" spans="1:7" ht="15" x14ac:dyDescent="0.25">
      <c r="A140" s="222">
        <v>44333</v>
      </c>
      <c r="B140" s="223">
        <v>0.3888888888888889</v>
      </c>
      <c r="C140" s="224">
        <v>158</v>
      </c>
      <c r="D140" s="225">
        <v>577760125</v>
      </c>
      <c r="E140" s="219">
        <f t="shared" si="1"/>
        <v>157.16723549463075</v>
      </c>
      <c r="F140" s="226">
        <v>5421.37</v>
      </c>
      <c r="G140" s="227"/>
    </row>
    <row r="141" spans="1:7" ht="15" x14ac:dyDescent="0.25">
      <c r="A141" s="215">
        <v>44334</v>
      </c>
      <c r="B141" s="216">
        <v>0.3611111111111111</v>
      </c>
      <c r="C141" s="217">
        <v>160</v>
      </c>
      <c r="D141" s="218">
        <v>577978938</v>
      </c>
      <c r="E141" s="219">
        <f t="shared" si="1"/>
        <v>156.29500000025993</v>
      </c>
      <c r="F141" s="220">
        <v>5421.39</v>
      </c>
      <c r="G141" s="221"/>
    </row>
    <row r="142" spans="1:7" ht="15" x14ac:dyDescent="0.25">
      <c r="A142" s="222">
        <v>44335</v>
      </c>
      <c r="B142" s="223">
        <v>0.33333333333333331</v>
      </c>
      <c r="C142" s="224">
        <v>152</v>
      </c>
      <c r="D142" s="225">
        <v>578193938</v>
      </c>
      <c r="E142" s="219">
        <f t="shared" si="1"/>
        <v>153.57142857104546</v>
      </c>
      <c r="F142" s="226">
        <v>5421.35</v>
      </c>
      <c r="G142" s="227"/>
    </row>
    <row r="143" spans="1:7" ht="15" x14ac:dyDescent="0.25">
      <c r="A143" s="215">
        <v>44336</v>
      </c>
      <c r="B143" s="216">
        <v>0.3576388888888889</v>
      </c>
      <c r="C143" s="217">
        <v>159</v>
      </c>
      <c r="D143" s="218">
        <v>578424313</v>
      </c>
      <c r="E143" s="219">
        <f t="shared" si="1"/>
        <v>156.18644067771956</v>
      </c>
      <c r="F143" s="220">
        <v>5421.38</v>
      </c>
      <c r="G143" s="221"/>
    </row>
    <row r="144" spans="1:7" ht="15" x14ac:dyDescent="0.25">
      <c r="A144" s="222">
        <v>44337</v>
      </c>
      <c r="B144" s="223">
        <v>0.4201388888888889</v>
      </c>
      <c r="C144" s="224">
        <v>148</v>
      </c>
      <c r="D144" s="225">
        <v>578659313</v>
      </c>
      <c r="E144" s="219">
        <f t="shared" si="1"/>
        <v>153.59477124159633</v>
      </c>
      <c r="F144" s="226">
        <v>5421.35</v>
      </c>
      <c r="G144" s="227"/>
    </row>
    <row r="145" spans="1:7" ht="15" x14ac:dyDescent="0.25">
      <c r="A145" s="215">
        <v>44338</v>
      </c>
      <c r="B145" s="216">
        <v>0.3888888888888889</v>
      </c>
      <c r="C145" s="217">
        <v>155</v>
      </c>
      <c r="D145" s="218">
        <v>578870625</v>
      </c>
      <c r="E145" s="219">
        <f t="shared" si="1"/>
        <v>151.47813620046404</v>
      </c>
      <c r="F145" s="220">
        <v>5421.37</v>
      </c>
      <c r="G145" s="221"/>
    </row>
    <row r="146" spans="1:7" ht="15" x14ac:dyDescent="0.25">
      <c r="A146" s="222">
        <v>44339</v>
      </c>
      <c r="B146" s="223">
        <v>0.35416666666666669</v>
      </c>
      <c r="C146" s="224">
        <v>168</v>
      </c>
      <c r="D146" s="225">
        <v>579087813</v>
      </c>
      <c r="E146" s="219">
        <f t="shared" si="1"/>
        <v>156.25035971262281</v>
      </c>
      <c r="F146" s="226">
        <v>5421.39</v>
      </c>
      <c r="G146" s="227"/>
    </row>
    <row r="147" spans="1:7" ht="15" x14ac:dyDescent="0.25">
      <c r="A147" s="215">
        <v>44340</v>
      </c>
      <c r="B147" s="216">
        <v>0.40277777777777773</v>
      </c>
      <c r="C147" s="217">
        <v>157</v>
      </c>
      <c r="D147" s="218">
        <v>579325375</v>
      </c>
      <c r="E147" s="219">
        <f t="shared" si="1"/>
        <v>157.32582781408436</v>
      </c>
      <c r="F147" s="220">
        <v>5421.4</v>
      </c>
      <c r="G147" s="221"/>
    </row>
    <row r="148" spans="1:7" ht="15" x14ac:dyDescent="0.25">
      <c r="A148" s="222">
        <v>44341</v>
      </c>
      <c r="B148" s="223">
        <v>0.34722222222222227</v>
      </c>
      <c r="C148" s="224">
        <v>156</v>
      </c>
      <c r="D148" s="225">
        <v>579536688</v>
      </c>
      <c r="E148" s="219">
        <f t="shared" si="1"/>
        <v>155.37720588288494</v>
      </c>
      <c r="F148" s="226">
        <v>5421.35</v>
      </c>
      <c r="G148" s="227"/>
    </row>
    <row r="149" spans="1:7" ht="15" x14ac:dyDescent="0.25">
      <c r="A149" s="215">
        <v>44342</v>
      </c>
      <c r="B149" s="216">
        <v>0.33333333333333331</v>
      </c>
      <c r="C149" s="217">
        <v>156</v>
      </c>
      <c r="D149" s="218">
        <v>579758188</v>
      </c>
      <c r="E149" s="219">
        <f t="shared" ref="E149:E184" si="2">(D149-D148)/(60*24*(A149+B149-A148-B148))</f>
        <v>155.98591549257412</v>
      </c>
      <c r="F149" s="220">
        <v>5421.4</v>
      </c>
      <c r="G149" s="221"/>
    </row>
    <row r="150" spans="1:7" ht="15" x14ac:dyDescent="0.25">
      <c r="A150" s="222">
        <v>44343</v>
      </c>
      <c r="B150" s="223">
        <v>0.34375</v>
      </c>
      <c r="C150" s="224">
        <v>160</v>
      </c>
      <c r="D150" s="225">
        <v>579983563</v>
      </c>
      <c r="E150" s="219">
        <f t="shared" si="2"/>
        <v>154.89690721649484</v>
      </c>
      <c r="F150" s="226">
        <v>5421.4</v>
      </c>
      <c r="G150" s="227"/>
    </row>
    <row r="151" spans="1:7" ht="15" x14ac:dyDescent="0.25">
      <c r="A151" s="215">
        <v>44344</v>
      </c>
      <c r="B151" s="216">
        <v>0.375</v>
      </c>
      <c r="C151" s="217">
        <v>157</v>
      </c>
      <c r="D151" s="218">
        <v>580218688</v>
      </c>
      <c r="E151" s="219">
        <f t="shared" si="2"/>
        <v>158.33333333333334</v>
      </c>
      <c r="F151" s="220">
        <v>5421.39</v>
      </c>
      <c r="G151" s="221"/>
    </row>
    <row r="152" spans="1:7" ht="15" x14ac:dyDescent="0.25">
      <c r="A152" s="222">
        <v>44345</v>
      </c>
      <c r="B152" s="223">
        <v>0.2986111111111111</v>
      </c>
      <c r="C152" s="224">
        <v>154</v>
      </c>
      <c r="D152" s="225">
        <v>580424375</v>
      </c>
      <c r="E152" s="219">
        <f t="shared" si="2"/>
        <v>154.65187969951884</v>
      </c>
      <c r="F152" s="226">
        <v>5421.35</v>
      </c>
      <c r="G152" s="227"/>
    </row>
    <row r="153" spans="1:7" ht="15" x14ac:dyDescent="0.25">
      <c r="A153" s="215">
        <v>44346</v>
      </c>
      <c r="B153" s="216">
        <v>0.28819444444444448</v>
      </c>
      <c r="C153" s="217">
        <v>149</v>
      </c>
      <c r="D153" s="218">
        <v>580646688</v>
      </c>
      <c r="E153" s="219">
        <f t="shared" si="2"/>
        <v>156.0091228068901</v>
      </c>
      <c r="F153" s="220">
        <v>5421.38</v>
      </c>
      <c r="G153" s="221"/>
    </row>
    <row r="154" spans="1:7" ht="15" x14ac:dyDescent="0.25">
      <c r="A154" s="222">
        <v>44347</v>
      </c>
      <c r="B154" s="223">
        <v>0.29166666666666669</v>
      </c>
      <c r="C154" s="224">
        <v>158</v>
      </c>
      <c r="D154" s="225">
        <v>580872938</v>
      </c>
      <c r="E154" s="219">
        <f t="shared" si="2"/>
        <v>156.57439446404624</v>
      </c>
      <c r="F154" s="226">
        <v>5421.37</v>
      </c>
      <c r="G154" s="227"/>
    </row>
    <row r="155" spans="1:7" ht="15" x14ac:dyDescent="0.25">
      <c r="A155" s="215">
        <v>44348</v>
      </c>
      <c r="B155" s="216">
        <v>0.35416666666666669</v>
      </c>
      <c r="C155" s="217">
        <v>153</v>
      </c>
      <c r="D155" s="218">
        <v>581113563</v>
      </c>
      <c r="E155" s="219">
        <f t="shared" si="2"/>
        <v>157.27124183042434</v>
      </c>
      <c r="F155" s="220">
        <v>5421.42</v>
      </c>
      <c r="G155" s="221"/>
    </row>
    <row r="156" spans="1:7" ht="15" x14ac:dyDescent="0.25">
      <c r="A156" s="222">
        <v>44349</v>
      </c>
      <c r="B156" s="223">
        <v>0.33680555555555558</v>
      </c>
      <c r="C156" s="224">
        <v>159</v>
      </c>
      <c r="D156" s="225">
        <v>581338500</v>
      </c>
      <c r="E156" s="219">
        <f t="shared" si="2"/>
        <v>158.96607773864667</v>
      </c>
      <c r="F156" s="226">
        <v>5421.41</v>
      </c>
      <c r="G156" s="227"/>
    </row>
    <row r="157" spans="1:7" ht="15" x14ac:dyDescent="0.25">
      <c r="A157" s="215">
        <v>44350</v>
      </c>
      <c r="B157" s="216">
        <v>0.3888888888888889</v>
      </c>
      <c r="C157" s="217">
        <v>160</v>
      </c>
      <c r="D157" s="218">
        <v>581580188</v>
      </c>
      <c r="E157" s="219">
        <f t="shared" si="2"/>
        <v>159.53003300305517</v>
      </c>
      <c r="F157" s="220">
        <v>5421.43</v>
      </c>
      <c r="G157" s="221"/>
    </row>
    <row r="158" spans="1:7" ht="15" x14ac:dyDescent="0.25">
      <c r="A158" s="222">
        <v>44351</v>
      </c>
      <c r="B158" s="223">
        <v>0.31944444444444448</v>
      </c>
      <c r="C158" s="224">
        <v>164</v>
      </c>
      <c r="D158" s="225">
        <v>581795875</v>
      </c>
      <c r="E158" s="219">
        <f t="shared" si="2"/>
        <v>160.96044776105418</v>
      </c>
      <c r="F158" s="226">
        <v>5421.39</v>
      </c>
      <c r="G158" s="227"/>
    </row>
    <row r="159" spans="1:7" ht="15" x14ac:dyDescent="0.25">
      <c r="A159" s="215">
        <v>44352</v>
      </c>
      <c r="B159" s="216">
        <v>0.42708333333333331</v>
      </c>
      <c r="C159" s="217">
        <v>161</v>
      </c>
      <c r="D159" s="218">
        <v>582056375</v>
      </c>
      <c r="E159" s="219">
        <f t="shared" si="2"/>
        <v>163.32288401218156</v>
      </c>
      <c r="F159" s="220">
        <v>5421.41</v>
      </c>
      <c r="G159" s="221"/>
    </row>
    <row r="160" spans="1:7" ht="15" x14ac:dyDescent="0.25">
      <c r="A160" s="222">
        <v>44353</v>
      </c>
      <c r="B160" s="223">
        <v>0.38541666666666669</v>
      </c>
      <c r="C160" s="224">
        <v>161</v>
      </c>
      <c r="D160" s="225">
        <v>582279188</v>
      </c>
      <c r="E160" s="219">
        <f t="shared" si="2"/>
        <v>161.45869565258252</v>
      </c>
      <c r="F160" s="226">
        <v>5421.33</v>
      </c>
      <c r="G160" s="227"/>
    </row>
    <row r="161" spans="1:7" ht="15" x14ac:dyDescent="0.25">
      <c r="A161" s="215">
        <v>44354</v>
      </c>
      <c r="B161" s="216">
        <v>0.37152777777777773</v>
      </c>
      <c r="C161" s="217">
        <v>156</v>
      </c>
      <c r="D161" s="218">
        <v>582507875</v>
      </c>
      <c r="E161" s="219">
        <f t="shared" si="2"/>
        <v>161.04718309806341</v>
      </c>
      <c r="F161" s="220">
        <v>5421.34</v>
      </c>
      <c r="G161" s="221"/>
    </row>
    <row r="162" spans="1:7" ht="15" x14ac:dyDescent="0.25">
      <c r="A162" s="222">
        <v>44355</v>
      </c>
      <c r="B162" s="223">
        <v>0.32291666666666669</v>
      </c>
      <c r="C162" s="224">
        <v>161</v>
      </c>
      <c r="D162" s="225">
        <v>582724500</v>
      </c>
      <c r="E162" s="219">
        <f t="shared" si="2"/>
        <v>158.12043795660745</v>
      </c>
      <c r="F162" s="226">
        <v>5421.33</v>
      </c>
      <c r="G162" s="227"/>
    </row>
    <row r="163" spans="1:7" ht="15" x14ac:dyDescent="0.25">
      <c r="A163" s="215">
        <v>44356</v>
      </c>
      <c r="B163" s="216">
        <v>0.40625</v>
      </c>
      <c r="C163" s="217">
        <v>157</v>
      </c>
      <c r="D163" s="218">
        <v>582970688</v>
      </c>
      <c r="E163" s="219">
        <f t="shared" si="2"/>
        <v>157.81282051282051</v>
      </c>
      <c r="F163" s="220">
        <v>5421.34</v>
      </c>
      <c r="G163" s="221"/>
    </row>
    <row r="164" spans="1:7" ht="15" x14ac:dyDescent="0.25">
      <c r="A164" s="222">
        <v>44357</v>
      </c>
      <c r="B164" s="223">
        <v>0.2986111111111111</v>
      </c>
      <c r="C164" s="224">
        <v>156</v>
      </c>
      <c r="D164" s="225">
        <v>583175250</v>
      </c>
      <c r="E164" s="219">
        <f t="shared" si="2"/>
        <v>159.19221789912112</v>
      </c>
      <c r="F164" s="226">
        <v>5421.36</v>
      </c>
      <c r="G164" s="227"/>
    </row>
    <row r="165" spans="1:7" ht="15" x14ac:dyDescent="0.25">
      <c r="A165" s="215">
        <v>44358</v>
      </c>
      <c r="B165" s="216">
        <v>0.34375</v>
      </c>
      <c r="C165" s="217">
        <v>144</v>
      </c>
      <c r="D165" s="218">
        <v>583399750</v>
      </c>
      <c r="E165" s="219">
        <f t="shared" si="2"/>
        <v>149.16943521594683</v>
      </c>
      <c r="F165" s="220">
        <v>5421.36</v>
      </c>
      <c r="G165" s="221"/>
    </row>
    <row r="166" spans="1:7" ht="15" x14ac:dyDescent="0.25">
      <c r="A166" s="222">
        <v>44359</v>
      </c>
      <c r="B166" s="223">
        <v>0.29166666666666669</v>
      </c>
      <c r="C166" s="224">
        <v>149</v>
      </c>
      <c r="D166" s="225">
        <v>583608250</v>
      </c>
      <c r="E166" s="219">
        <f t="shared" si="2"/>
        <v>152.74725274764356</v>
      </c>
      <c r="F166" s="226">
        <v>5421.41</v>
      </c>
      <c r="G166" s="227"/>
    </row>
    <row r="167" spans="1:7" ht="15" x14ac:dyDescent="0.25">
      <c r="A167" s="215">
        <v>44360</v>
      </c>
      <c r="B167" s="216">
        <v>0.5</v>
      </c>
      <c r="C167" s="217">
        <v>157</v>
      </c>
      <c r="D167" s="218">
        <v>583875625</v>
      </c>
      <c r="E167" s="219">
        <f t="shared" si="2"/>
        <v>153.66379310344828</v>
      </c>
      <c r="F167" s="220">
        <v>5421.44</v>
      </c>
      <c r="G167" s="221"/>
    </row>
    <row r="168" spans="1:7" ht="15" x14ac:dyDescent="0.25">
      <c r="A168" s="222">
        <v>44361</v>
      </c>
      <c r="B168" s="223">
        <v>0.3611111111111111</v>
      </c>
      <c r="C168" s="224">
        <v>156</v>
      </c>
      <c r="D168" s="225">
        <v>584064188</v>
      </c>
      <c r="E168" s="219">
        <f t="shared" si="2"/>
        <v>152.06693548415649</v>
      </c>
      <c r="F168" s="226">
        <v>5421.44</v>
      </c>
      <c r="G168" s="227"/>
    </row>
    <row r="169" spans="1:7" ht="15" x14ac:dyDescent="0.25">
      <c r="A169" s="215">
        <v>44362</v>
      </c>
      <c r="B169" s="216">
        <v>0.38541666666666669</v>
      </c>
      <c r="C169" s="217">
        <v>157</v>
      </c>
      <c r="D169" s="218">
        <v>584300250</v>
      </c>
      <c r="E169" s="219">
        <f t="shared" si="2"/>
        <v>160.04203389868402</v>
      </c>
      <c r="F169" s="220">
        <v>5421.45</v>
      </c>
      <c r="G169" s="221"/>
    </row>
    <row r="170" spans="1:7" ht="15" x14ac:dyDescent="0.25">
      <c r="A170" s="222">
        <v>44363</v>
      </c>
      <c r="B170" s="223">
        <v>0.35416666666666669</v>
      </c>
      <c r="C170" s="224">
        <v>150</v>
      </c>
      <c r="D170" s="225">
        <v>584515313</v>
      </c>
      <c r="E170" s="219">
        <f t="shared" si="2"/>
        <v>154.16702508999171</v>
      </c>
      <c r="F170" s="226">
        <v>5421.4</v>
      </c>
      <c r="G170" s="227"/>
    </row>
    <row r="171" spans="1:7" ht="15" x14ac:dyDescent="0.25">
      <c r="A171" s="215">
        <v>44364</v>
      </c>
      <c r="B171" s="216">
        <v>0.28125</v>
      </c>
      <c r="C171" s="217">
        <v>152</v>
      </c>
      <c r="D171" s="218">
        <v>584721063</v>
      </c>
      <c r="E171" s="219">
        <f t="shared" si="2"/>
        <v>154.11985018726591</v>
      </c>
      <c r="F171" s="220">
        <v>5421.42</v>
      </c>
      <c r="G171" s="221"/>
    </row>
    <row r="172" spans="1:7" ht="15" x14ac:dyDescent="0.25">
      <c r="A172" s="222">
        <v>44365</v>
      </c>
      <c r="B172" s="223">
        <v>0.3125</v>
      </c>
      <c r="C172" s="224">
        <v>153</v>
      </c>
      <c r="D172" s="225">
        <v>584952688</v>
      </c>
      <c r="E172" s="219">
        <f t="shared" si="2"/>
        <v>155.97643097643098</v>
      </c>
      <c r="F172" s="226">
        <v>5421.4</v>
      </c>
      <c r="G172" s="227"/>
    </row>
    <row r="173" spans="1:7" ht="15" x14ac:dyDescent="0.25">
      <c r="A173" s="215">
        <v>44366</v>
      </c>
      <c r="B173" s="216">
        <v>0.3611111111111111</v>
      </c>
      <c r="C173" s="217">
        <v>150</v>
      </c>
      <c r="D173" s="218">
        <v>585189250</v>
      </c>
      <c r="E173" s="219">
        <f t="shared" si="2"/>
        <v>156.66357615918196</v>
      </c>
      <c r="F173" s="220">
        <v>5421.45</v>
      </c>
      <c r="G173" s="221"/>
    </row>
    <row r="174" spans="1:7" ht="15" x14ac:dyDescent="0.25">
      <c r="A174" s="222">
        <v>44367</v>
      </c>
      <c r="B174" s="223">
        <v>0.30902777777777779</v>
      </c>
      <c r="C174" s="224">
        <v>127</v>
      </c>
      <c r="D174" s="225">
        <v>585383063</v>
      </c>
      <c r="E174" s="219">
        <f t="shared" si="2"/>
        <v>141.98754578706141</v>
      </c>
      <c r="F174" s="226">
        <v>5421.56</v>
      </c>
      <c r="G174" s="227"/>
    </row>
    <row r="175" spans="1:7" ht="15" x14ac:dyDescent="0.25">
      <c r="A175" s="215">
        <v>44368</v>
      </c>
      <c r="B175" s="216">
        <v>0.51388888888888895</v>
      </c>
      <c r="C175" s="217">
        <v>154</v>
      </c>
      <c r="D175" s="218">
        <v>585617875</v>
      </c>
      <c r="E175" s="219">
        <f t="shared" si="2"/>
        <v>135.33832853007772</v>
      </c>
      <c r="F175" s="220">
        <v>5421.74</v>
      </c>
      <c r="G175" s="221"/>
    </row>
    <row r="176" spans="1:7" ht="15" x14ac:dyDescent="0.25">
      <c r="A176" s="222">
        <v>44369</v>
      </c>
      <c r="B176" s="223">
        <v>0.36458333333333331</v>
      </c>
      <c r="C176" s="224">
        <v>161</v>
      </c>
      <c r="D176" s="225">
        <v>585815125</v>
      </c>
      <c r="E176" s="219">
        <f t="shared" si="2"/>
        <v>161.02040816280623</v>
      </c>
      <c r="F176" s="226">
        <v>5421.63</v>
      </c>
      <c r="G176" s="227"/>
    </row>
    <row r="177" spans="1:7" ht="15" x14ac:dyDescent="0.25">
      <c r="A177" s="215">
        <v>44370</v>
      </c>
      <c r="B177" s="216">
        <v>0.49305555555555558</v>
      </c>
      <c r="C177" s="217">
        <v>155</v>
      </c>
      <c r="D177" s="218">
        <v>586076563</v>
      </c>
      <c r="E177" s="219">
        <f t="shared" si="2"/>
        <v>160.88492307703834</v>
      </c>
      <c r="F177" s="220">
        <v>5421.59</v>
      </c>
      <c r="G177" s="221"/>
    </row>
    <row r="178" spans="1:7" ht="15" x14ac:dyDescent="0.25">
      <c r="A178" s="222">
        <v>44371</v>
      </c>
      <c r="B178" s="223">
        <v>0.58333333333333337</v>
      </c>
      <c r="C178" s="224">
        <v>156</v>
      </c>
      <c r="D178" s="225">
        <v>586321063</v>
      </c>
      <c r="E178" s="219">
        <f t="shared" si="2"/>
        <v>155.73248407608671</v>
      </c>
      <c r="F178" s="226">
        <v>5421.59</v>
      </c>
      <c r="G178" s="227"/>
    </row>
    <row r="179" spans="1:7" ht="15" x14ac:dyDescent="0.25">
      <c r="A179" s="215">
        <v>44372</v>
      </c>
      <c r="B179" s="216">
        <v>0.375</v>
      </c>
      <c r="C179" s="217">
        <v>155</v>
      </c>
      <c r="D179" s="218">
        <v>586501125</v>
      </c>
      <c r="E179" s="219">
        <f t="shared" si="2"/>
        <v>157.94912280701755</v>
      </c>
      <c r="F179" s="220">
        <v>5421.47</v>
      </c>
      <c r="G179" s="221"/>
    </row>
    <row r="180" spans="1:7" ht="15" x14ac:dyDescent="0.25">
      <c r="A180" s="222">
        <v>44373</v>
      </c>
      <c r="B180" s="223">
        <v>0.2638888888888889</v>
      </c>
      <c r="C180" s="224">
        <v>151</v>
      </c>
      <c r="D180" s="225">
        <v>586696875</v>
      </c>
      <c r="E180" s="219">
        <f t="shared" si="2"/>
        <v>152.92968749972181</v>
      </c>
      <c r="F180" s="226">
        <v>5421.54</v>
      </c>
      <c r="G180" s="227"/>
    </row>
    <row r="181" spans="1:7" ht="15" x14ac:dyDescent="0.25">
      <c r="A181" s="215">
        <v>44374</v>
      </c>
      <c r="B181" s="216">
        <v>0.26041666666666669</v>
      </c>
      <c r="C181" s="217">
        <v>152</v>
      </c>
      <c r="D181" s="218">
        <v>586917188</v>
      </c>
      <c r="E181" s="219">
        <f t="shared" si="2"/>
        <v>153.52822299688933</v>
      </c>
      <c r="F181" s="220">
        <v>5421.56</v>
      </c>
      <c r="G181" s="221"/>
    </row>
    <row r="182" spans="1:7" ht="15" x14ac:dyDescent="0.25">
      <c r="A182" s="222">
        <v>44375</v>
      </c>
      <c r="B182" s="223">
        <v>0.3611111111111111</v>
      </c>
      <c r="C182" s="224">
        <v>154</v>
      </c>
      <c r="D182" s="225">
        <v>587165000</v>
      </c>
      <c r="E182" s="219">
        <f t="shared" si="2"/>
        <v>156.34826498445679</v>
      </c>
      <c r="F182" s="226">
        <v>5421.57</v>
      </c>
      <c r="G182" s="227"/>
    </row>
    <row r="183" spans="1:7" ht="15" x14ac:dyDescent="0.25">
      <c r="A183" s="215">
        <v>44376</v>
      </c>
      <c r="B183" s="216">
        <v>0.37847222222222227</v>
      </c>
      <c r="C183" s="217">
        <v>157</v>
      </c>
      <c r="D183" s="218">
        <v>587395125</v>
      </c>
      <c r="E183" s="219">
        <f t="shared" si="2"/>
        <v>157.08191126329794</v>
      </c>
      <c r="F183" s="220">
        <v>5421.6</v>
      </c>
      <c r="G183" s="221"/>
    </row>
    <row r="184" spans="1:7" ht="15" x14ac:dyDescent="0.25">
      <c r="A184" s="222">
        <v>44377</v>
      </c>
      <c r="B184" s="223">
        <v>0.47569444444444442</v>
      </c>
      <c r="C184" s="224">
        <v>160</v>
      </c>
      <c r="D184" s="225">
        <v>587646188</v>
      </c>
      <c r="E184" s="219">
        <f t="shared" si="2"/>
        <v>158.90063291127535</v>
      </c>
      <c r="F184" s="226">
        <v>5421.63</v>
      </c>
      <c r="G184" s="227"/>
    </row>
  </sheetData>
  <autoFilter ref="A2:G184" xr:uid="{00000000-0009-0000-0000-00000A000000}">
    <filterColumn colId="0">
      <dynamicFilter type="lastQuarter" val="44287" maxVal="44378"/>
    </filterColumn>
  </autoFilter>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pageSetUpPr fitToPage="1"/>
  </sheetPr>
  <dimension ref="A1:K852"/>
  <sheetViews>
    <sheetView zoomScaleNormal="100" workbookViewId="0">
      <pane ySplit="1" topLeftCell="A146" activePane="bottomLeft" state="frozen"/>
      <selection pane="bottomLeft" activeCell="F163" sqref="F163"/>
    </sheetView>
  </sheetViews>
  <sheetFormatPr defaultColWidth="8.85546875" defaultRowHeight="11.25" x14ac:dyDescent="0.2"/>
  <cols>
    <col min="1" max="1" width="17.28515625" style="8" bestFit="1" customWidth="1"/>
    <col min="2" max="2" width="9.85546875" style="9" bestFit="1" customWidth="1"/>
    <col min="3" max="3" width="25.28515625" style="10" customWidth="1"/>
    <col min="4" max="4" width="9.42578125" style="9" customWidth="1"/>
    <col min="5" max="5" width="26.28515625" style="11" customWidth="1"/>
    <col min="6" max="6" width="28" style="13" customWidth="1"/>
    <col min="7" max="7" width="27" style="11" bestFit="1" customWidth="1"/>
    <col min="8" max="8" width="24.28515625" style="11" customWidth="1"/>
    <col min="9" max="9" width="18.28515625" style="12" customWidth="1"/>
    <col min="10" max="10" width="15.85546875" style="11" customWidth="1"/>
    <col min="11" max="11" width="27" style="10" customWidth="1"/>
    <col min="12" max="16384" width="8.85546875" style="1"/>
  </cols>
  <sheetData>
    <row r="1" spans="1:11" s="2" customFormat="1" ht="45.75" customHeight="1" x14ac:dyDescent="0.2">
      <c r="A1" s="3" t="s">
        <v>12</v>
      </c>
      <c r="B1" s="4" t="s">
        <v>18</v>
      </c>
      <c r="C1" s="5" t="s">
        <v>58</v>
      </c>
      <c r="D1" s="6" t="s">
        <v>59</v>
      </c>
      <c r="E1" s="7" t="s">
        <v>60</v>
      </c>
      <c r="F1" s="5" t="s">
        <v>61</v>
      </c>
      <c r="G1" s="7" t="s">
        <v>62</v>
      </c>
      <c r="H1" s="7" t="s">
        <v>63</v>
      </c>
      <c r="I1" s="7" t="s">
        <v>64</v>
      </c>
      <c r="J1" s="7" t="s">
        <v>65</v>
      </c>
      <c r="K1" s="5" t="s">
        <v>66</v>
      </c>
    </row>
    <row r="2" spans="1:11" ht="25.15" hidden="1" customHeight="1" x14ac:dyDescent="0.2">
      <c r="A2" s="14">
        <v>44197</v>
      </c>
      <c r="B2" s="15">
        <v>0.31944444444444448</v>
      </c>
      <c r="C2" s="16" t="s">
        <v>75</v>
      </c>
      <c r="D2" s="17" t="s">
        <v>112</v>
      </c>
      <c r="E2" s="18" t="s">
        <v>67</v>
      </c>
      <c r="F2" s="18" t="s">
        <v>109</v>
      </c>
      <c r="G2" s="19"/>
      <c r="H2" s="19" t="s">
        <v>93</v>
      </c>
      <c r="I2" s="17" t="s">
        <v>113</v>
      </c>
      <c r="J2" s="18"/>
      <c r="K2" s="20" t="s">
        <v>114</v>
      </c>
    </row>
    <row r="3" spans="1:11" ht="25.15" hidden="1" customHeight="1" x14ac:dyDescent="0.2">
      <c r="A3" s="21">
        <v>44198</v>
      </c>
      <c r="B3" s="22">
        <v>0.2986111111111111</v>
      </c>
      <c r="C3" s="23" t="s">
        <v>115</v>
      </c>
      <c r="D3" s="24" t="s">
        <v>116</v>
      </c>
      <c r="E3" s="25" t="s">
        <v>117</v>
      </c>
      <c r="F3" s="25" t="s">
        <v>86</v>
      </c>
      <c r="G3" s="26"/>
      <c r="H3" s="26" t="s">
        <v>93</v>
      </c>
      <c r="I3" s="24" t="s">
        <v>113</v>
      </c>
      <c r="J3" s="25"/>
      <c r="K3" s="27" t="s">
        <v>118</v>
      </c>
    </row>
    <row r="4" spans="1:11" ht="25.15" hidden="1" customHeight="1" x14ac:dyDescent="0.2">
      <c r="A4" s="14">
        <v>44199</v>
      </c>
      <c r="B4" s="15">
        <v>0.375</v>
      </c>
      <c r="C4" s="16" t="s">
        <v>115</v>
      </c>
      <c r="D4" s="17" t="s">
        <v>119</v>
      </c>
      <c r="E4" s="18" t="s">
        <v>68</v>
      </c>
      <c r="F4" s="18" t="s">
        <v>109</v>
      </c>
      <c r="G4" s="19"/>
      <c r="H4" s="19" t="s">
        <v>93</v>
      </c>
      <c r="I4" s="17" t="s">
        <v>113</v>
      </c>
      <c r="J4" s="18"/>
      <c r="K4" s="20" t="s">
        <v>120</v>
      </c>
    </row>
    <row r="5" spans="1:11" ht="25.15" hidden="1" customHeight="1" x14ac:dyDescent="0.2">
      <c r="A5" s="21">
        <v>44200</v>
      </c>
      <c r="B5" s="22">
        <v>0.4375</v>
      </c>
      <c r="C5" s="23" t="s">
        <v>76</v>
      </c>
      <c r="D5" s="24" t="s">
        <v>101</v>
      </c>
      <c r="E5" s="25" t="s">
        <v>72</v>
      </c>
      <c r="F5" s="25" t="s">
        <v>121</v>
      </c>
      <c r="G5" s="26"/>
      <c r="H5" s="26" t="s">
        <v>93</v>
      </c>
      <c r="I5" s="24" t="s">
        <v>113</v>
      </c>
      <c r="J5" s="25"/>
      <c r="K5" s="27" t="s">
        <v>77</v>
      </c>
    </row>
    <row r="6" spans="1:11" ht="25.15" hidden="1" customHeight="1" x14ac:dyDescent="0.2">
      <c r="A6" s="14">
        <v>44201</v>
      </c>
      <c r="B6" s="15">
        <v>0.4375</v>
      </c>
      <c r="C6" s="16" t="s">
        <v>122</v>
      </c>
      <c r="D6" s="17" t="s">
        <v>123</v>
      </c>
      <c r="E6" s="18" t="s">
        <v>71</v>
      </c>
      <c r="F6" s="18" t="s">
        <v>124</v>
      </c>
      <c r="G6" s="19"/>
      <c r="H6" s="19" t="s">
        <v>93</v>
      </c>
      <c r="I6" s="17" t="s">
        <v>113</v>
      </c>
      <c r="J6" s="18"/>
      <c r="K6" s="20" t="s">
        <v>125</v>
      </c>
    </row>
    <row r="7" spans="1:11" ht="25.15" hidden="1" customHeight="1" x14ac:dyDescent="0.2">
      <c r="A7" s="21">
        <v>44202</v>
      </c>
      <c r="B7" s="22">
        <v>0.38194444444444442</v>
      </c>
      <c r="C7" s="23" t="s">
        <v>76</v>
      </c>
      <c r="D7" s="24" t="s">
        <v>126</v>
      </c>
      <c r="E7" s="25" t="s">
        <v>67</v>
      </c>
      <c r="F7" s="25" t="s">
        <v>127</v>
      </c>
      <c r="G7" s="26"/>
      <c r="H7" s="26" t="s">
        <v>93</v>
      </c>
      <c r="I7" s="24" t="s">
        <v>113</v>
      </c>
      <c r="J7" s="25"/>
      <c r="K7" s="27" t="s">
        <v>128</v>
      </c>
    </row>
    <row r="8" spans="1:11" ht="25.15" hidden="1" customHeight="1" x14ac:dyDescent="0.2">
      <c r="A8" s="14">
        <v>44203</v>
      </c>
      <c r="B8" s="15">
        <v>0.44791666666666669</v>
      </c>
      <c r="C8" s="16" t="s">
        <v>110</v>
      </c>
      <c r="D8" s="17" t="s">
        <v>129</v>
      </c>
      <c r="E8" s="18" t="s">
        <v>130</v>
      </c>
      <c r="F8" s="18" t="s">
        <v>131</v>
      </c>
      <c r="G8" s="19"/>
      <c r="H8" s="19" t="s">
        <v>93</v>
      </c>
      <c r="I8" s="17" t="s">
        <v>113</v>
      </c>
      <c r="J8" s="18"/>
      <c r="K8" s="20" t="s">
        <v>132</v>
      </c>
    </row>
    <row r="9" spans="1:11" ht="25.15" hidden="1" customHeight="1" x14ac:dyDescent="0.2">
      <c r="A9" s="21">
        <v>44204</v>
      </c>
      <c r="B9" s="22">
        <v>0.375</v>
      </c>
      <c r="C9" s="23" t="s">
        <v>76</v>
      </c>
      <c r="D9" s="24" t="s">
        <v>133</v>
      </c>
      <c r="E9" s="25" t="s">
        <v>134</v>
      </c>
      <c r="F9" s="25" t="s">
        <v>135</v>
      </c>
      <c r="G9" s="26"/>
      <c r="H9" s="26" t="s">
        <v>93</v>
      </c>
      <c r="I9" s="24" t="s">
        <v>113</v>
      </c>
      <c r="J9" s="25"/>
      <c r="K9" s="27" t="s">
        <v>136</v>
      </c>
    </row>
    <row r="10" spans="1:11" ht="25.15" hidden="1" customHeight="1" x14ac:dyDescent="0.2">
      <c r="A10" s="14">
        <v>44205</v>
      </c>
      <c r="B10" s="15">
        <v>0.32291666666666669</v>
      </c>
      <c r="C10" s="16" t="s">
        <v>76</v>
      </c>
      <c r="D10" s="17" t="s">
        <v>90</v>
      </c>
      <c r="E10" s="18" t="s">
        <v>134</v>
      </c>
      <c r="F10" s="18" t="s">
        <v>137</v>
      </c>
      <c r="G10" s="19"/>
      <c r="H10" s="19" t="s">
        <v>93</v>
      </c>
      <c r="I10" s="17" t="s">
        <v>113</v>
      </c>
      <c r="J10" s="18"/>
      <c r="K10" s="20" t="s">
        <v>118</v>
      </c>
    </row>
    <row r="11" spans="1:11" ht="25.15" hidden="1" customHeight="1" x14ac:dyDescent="0.2">
      <c r="A11" s="21">
        <v>44206</v>
      </c>
      <c r="B11" s="22">
        <v>0.32291666666666669</v>
      </c>
      <c r="C11" s="23" t="s">
        <v>76</v>
      </c>
      <c r="D11" s="24" t="s">
        <v>138</v>
      </c>
      <c r="E11" s="25" t="s">
        <v>134</v>
      </c>
      <c r="F11" s="25" t="s">
        <v>137</v>
      </c>
      <c r="G11" s="26"/>
      <c r="H11" s="26" t="s">
        <v>93</v>
      </c>
      <c r="I11" s="24" t="s">
        <v>113</v>
      </c>
      <c r="J11" s="25"/>
      <c r="K11" s="27" t="s">
        <v>118</v>
      </c>
    </row>
    <row r="12" spans="1:11" ht="25.15" hidden="1" customHeight="1" x14ac:dyDescent="0.2">
      <c r="A12" s="14">
        <v>44207</v>
      </c>
      <c r="B12" s="15">
        <v>0.375</v>
      </c>
      <c r="C12" s="16" t="s">
        <v>76</v>
      </c>
      <c r="D12" s="17" t="s">
        <v>139</v>
      </c>
      <c r="E12" s="18" t="s">
        <v>67</v>
      </c>
      <c r="F12" s="18" t="s">
        <v>140</v>
      </c>
      <c r="G12" s="19"/>
      <c r="H12" s="19" t="s">
        <v>93</v>
      </c>
      <c r="I12" s="17" t="s">
        <v>113</v>
      </c>
      <c r="J12" s="18"/>
      <c r="K12" s="20" t="s">
        <v>141</v>
      </c>
    </row>
    <row r="13" spans="1:11" ht="25.15" hidden="1" customHeight="1" x14ac:dyDescent="0.2">
      <c r="A13" s="21">
        <v>44208</v>
      </c>
      <c r="B13" s="22">
        <v>0.43055555555555558</v>
      </c>
      <c r="C13" s="23" t="s">
        <v>110</v>
      </c>
      <c r="D13" s="24" t="s">
        <v>142</v>
      </c>
      <c r="E13" s="25" t="s">
        <v>96</v>
      </c>
      <c r="F13" s="25" t="s">
        <v>143</v>
      </c>
      <c r="G13" s="26"/>
      <c r="H13" s="26" t="s">
        <v>93</v>
      </c>
      <c r="I13" s="24" t="s">
        <v>113</v>
      </c>
      <c r="J13" s="25"/>
      <c r="K13" s="27" t="s">
        <v>144</v>
      </c>
    </row>
    <row r="14" spans="1:11" ht="25.15" hidden="1" customHeight="1" x14ac:dyDescent="0.2">
      <c r="A14" s="14">
        <v>44209</v>
      </c>
      <c r="B14" s="15">
        <v>0.39583333333333331</v>
      </c>
      <c r="C14" s="16" t="s">
        <v>145</v>
      </c>
      <c r="D14" s="17" t="s">
        <v>146</v>
      </c>
      <c r="E14" s="18" t="s">
        <v>104</v>
      </c>
      <c r="F14" s="18" t="s">
        <v>147</v>
      </c>
      <c r="G14" s="19"/>
      <c r="H14" s="19" t="s">
        <v>93</v>
      </c>
      <c r="I14" s="17" t="s">
        <v>113</v>
      </c>
      <c r="J14" s="18"/>
      <c r="K14" s="20" t="s">
        <v>148</v>
      </c>
    </row>
    <row r="15" spans="1:11" ht="25.15" hidden="1" customHeight="1" x14ac:dyDescent="0.2">
      <c r="A15" s="21">
        <v>44210</v>
      </c>
      <c r="B15" s="22">
        <v>0.40277777777777773</v>
      </c>
      <c r="C15" s="23" t="s">
        <v>76</v>
      </c>
      <c r="D15" s="24" t="s">
        <v>149</v>
      </c>
      <c r="E15" s="25" t="s">
        <v>71</v>
      </c>
      <c r="F15" s="25" t="s">
        <v>150</v>
      </c>
      <c r="G15" s="26"/>
      <c r="H15" s="26" t="s">
        <v>93</v>
      </c>
      <c r="I15" s="24" t="s">
        <v>113</v>
      </c>
      <c r="J15" s="25"/>
      <c r="K15" s="27" t="s">
        <v>94</v>
      </c>
    </row>
    <row r="16" spans="1:11" ht="25.15" hidden="1" customHeight="1" x14ac:dyDescent="0.2">
      <c r="A16" s="14">
        <v>44211</v>
      </c>
      <c r="B16" s="15">
        <v>0.375</v>
      </c>
      <c r="C16" s="16" t="s">
        <v>115</v>
      </c>
      <c r="D16" s="17" t="s">
        <v>151</v>
      </c>
      <c r="E16" s="18" t="s">
        <v>96</v>
      </c>
      <c r="F16" s="18" t="s">
        <v>108</v>
      </c>
      <c r="G16" s="19"/>
      <c r="H16" s="19" t="s">
        <v>93</v>
      </c>
      <c r="I16" s="17" t="s">
        <v>113</v>
      </c>
      <c r="J16" s="18"/>
      <c r="K16" s="20" t="s">
        <v>118</v>
      </c>
    </row>
    <row r="17" spans="1:11" ht="25.15" hidden="1" customHeight="1" x14ac:dyDescent="0.2">
      <c r="A17" s="21">
        <v>44212</v>
      </c>
      <c r="B17" s="22">
        <v>0.32291666666666669</v>
      </c>
      <c r="C17" s="23" t="s">
        <v>75</v>
      </c>
      <c r="D17" s="24" t="s">
        <v>119</v>
      </c>
      <c r="E17" s="25" t="s">
        <v>67</v>
      </c>
      <c r="F17" s="25" t="s">
        <v>152</v>
      </c>
      <c r="G17" s="26"/>
      <c r="H17" s="26" t="s">
        <v>93</v>
      </c>
      <c r="I17" s="24" t="s">
        <v>113</v>
      </c>
      <c r="J17" s="25"/>
      <c r="K17" s="27" t="s">
        <v>153</v>
      </c>
    </row>
    <row r="18" spans="1:11" ht="25.15" hidden="1" customHeight="1" x14ac:dyDescent="0.2">
      <c r="A18" s="14">
        <v>44213</v>
      </c>
      <c r="B18" s="15">
        <v>0.31597222222222221</v>
      </c>
      <c r="C18" s="16" t="s">
        <v>75</v>
      </c>
      <c r="D18" s="17" t="s">
        <v>154</v>
      </c>
      <c r="E18" s="18" t="s">
        <v>67</v>
      </c>
      <c r="F18" s="18" t="s">
        <v>152</v>
      </c>
      <c r="G18" s="19"/>
      <c r="H18" s="19" t="s">
        <v>93</v>
      </c>
      <c r="I18" s="17" t="s">
        <v>113</v>
      </c>
      <c r="J18" s="18"/>
      <c r="K18" s="20" t="s">
        <v>153</v>
      </c>
    </row>
    <row r="19" spans="1:11" ht="25.15" hidden="1" customHeight="1" x14ac:dyDescent="0.2">
      <c r="A19" s="21">
        <v>44214</v>
      </c>
      <c r="B19" s="22">
        <v>0.3576388888888889</v>
      </c>
      <c r="C19" s="23" t="s">
        <v>76</v>
      </c>
      <c r="D19" s="24" t="s">
        <v>155</v>
      </c>
      <c r="E19" s="25" t="s">
        <v>130</v>
      </c>
      <c r="F19" s="25" t="s">
        <v>156</v>
      </c>
      <c r="G19" s="26"/>
      <c r="H19" s="26" t="s">
        <v>93</v>
      </c>
      <c r="I19" s="24" t="s">
        <v>113</v>
      </c>
      <c r="J19" s="25"/>
      <c r="K19" s="27" t="s">
        <v>125</v>
      </c>
    </row>
    <row r="20" spans="1:11" ht="25.15" hidden="1" customHeight="1" x14ac:dyDescent="0.2">
      <c r="A20" s="14">
        <v>44215</v>
      </c>
      <c r="B20" s="15">
        <v>0.32291666666666669</v>
      </c>
      <c r="C20" s="16" t="s">
        <v>110</v>
      </c>
      <c r="D20" s="17" t="s">
        <v>157</v>
      </c>
      <c r="E20" s="18" t="s">
        <v>158</v>
      </c>
      <c r="F20" s="18" t="s">
        <v>143</v>
      </c>
      <c r="G20" s="19"/>
      <c r="H20" s="19" t="s">
        <v>93</v>
      </c>
      <c r="I20" s="17" t="s">
        <v>113</v>
      </c>
      <c r="J20" s="18"/>
      <c r="K20" s="20" t="s">
        <v>159</v>
      </c>
    </row>
    <row r="21" spans="1:11" ht="25.15" hidden="1" customHeight="1" x14ac:dyDescent="0.2">
      <c r="A21" s="21">
        <v>44216</v>
      </c>
      <c r="B21" s="22">
        <v>0.37847222222222227</v>
      </c>
      <c r="C21" s="23" t="s">
        <v>76</v>
      </c>
      <c r="D21" s="24" t="s">
        <v>160</v>
      </c>
      <c r="E21" s="25" t="s">
        <v>67</v>
      </c>
      <c r="F21" s="25" t="s">
        <v>161</v>
      </c>
      <c r="G21" s="26"/>
      <c r="H21" s="26" t="s">
        <v>93</v>
      </c>
      <c r="I21" s="24" t="s">
        <v>113</v>
      </c>
      <c r="J21" s="25"/>
      <c r="K21" s="27" t="s">
        <v>128</v>
      </c>
    </row>
    <row r="22" spans="1:11" ht="25.15" hidden="1" customHeight="1" x14ac:dyDescent="0.2">
      <c r="A22" s="14">
        <v>44217</v>
      </c>
      <c r="B22" s="15">
        <v>0.4375</v>
      </c>
      <c r="C22" s="16" t="s">
        <v>76</v>
      </c>
      <c r="D22" s="17" t="s">
        <v>100</v>
      </c>
      <c r="E22" s="18" t="s">
        <v>69</v>
      </c>
      <c r="F22" s="18" t="s">
        <v>162</v>
      </c>
      <c r="G22" s="19"/>
      <c r="H22" s="19" t="s">
        <v>93</v>
      </c>
      <c r="I22" s="17" t="s">
        <v>113</v>
      </c>
      <c r="J22" s="18"/>
      <c r="K22" s="20" t="s">
        <v>77</v>
      </c>
    </row>
    <row r="23" spans="1:11" ht="25.15" hidden="1" customHeight="1" x14ac:dyDescent="0.2">
      <c r="A23" s="21">
        <v>44218</v>
      </c>
      <c r="B23" s="22">
        <v>0.39583333333333331</v>
      </c>
      <c r="C23" s="23" t="s">
        <v>110</v>
      </c>
      <c r="D23" s="24" t="s">
        <v>105</v>
      </c>
      <c r="E23" s="25" t="s">
        <v>68</v>
      </c>
      <c r="F23" s="25" t="s">
        <v>163</v>
      </c>
      <c r="G23" s="26"/>
      <c r="H23" s="26" t="s">
        <v>93</v>
      </c>
      <c r="I23" s="24" t="s">
        <v>113</v>
      </c>
      <c r="J23" s="25"/>
      <c r="K23" s="27" t="s">
        <v>164</v>
      </c>
    </row>
    <row r="24" spans="1:11" ht="25.15" hidden="1" customHeight="1" x14ac:dyDescent="0.2">
      <c r="A24" s="14">
        <v>44219</v>
      </c>
      <c r="B24" s="15">
        <v>0.39583333333333331</v>
      </c>
      <c r="C24" s="16" t="s">
        <v>87</v>
      </c>
      <c r="D24" s="17" t="s">
        <v>165</v>
      </c>
      <c r="E24" s="18" t="s">
        <v>68</v>
      </c>
      <c r="F24" s="18" t="s">
        <v>109</v>
      </c>
      <c r="G24" s="19"/>
      <c r="H24" s="19" t="s">
        <v>93</v>
      </c>
      <c r="I24" s="17" t="s">
        <v>113</v>
      </c>
      <c r="J24" s="18"/>
      <c r="K24" s="20" t="s">
        <v>118</v>
      </c>
    </row>
    <row r="25" spans="1:11" ht="25.15" hidden="1" customHeight="1" x14ac:dyDescent="0.2">
      <c r="A25" s="21">
        <v>44220</v>
      </c>
      <c r="B25" s="22">
        <v>0.58333333333333337</v>
      </c>
      <c r="C25" s="23" t="s">
        <v>87</v>
      </c>
      <c r="D25" s="24" t="s">
        <v>166</v>
      </c>
      <c r="E25" s="25" t="s">
        <v>96</v>
      </c>
      <c r="F25" s="25" t="s">
        <v>109</v>
      </c>
      <c r="G25" s="26"/>
      <c r="H25" s="26" t="s">
        <v>93</v>
      </c>
      <c r="I25" s="24" t="s">
        <v>113</v>
      </c>
      <c r="J25" s="25"/>
      <c r="K25" s="27" t="s">
        <v>118</v>
      </c>
    </row>
    <row r="26" spans="1:11" ht="25.15" hidden="1" customHeight="1" x14ac:dyDescent="0.2">
      <c r="A26" s="14">
        <v>44221</v>
      </c>
      <c r="B26" s="15">
        <v>0.47916666666666669</v>
      </c>
      <c r="C26" s="16" t="s">
        <v>76</v>
      </c>
      <c r="D26" s="17" t="s">
        <v>167</v>
      </c>
      <c r="E26" s="18" t="s">
        <v>71</v>
      </c>
      <c r="F26" s="18" t="s">
        <v>168</v>
      </c>
      <c r="G26" s="19"/>
      <c r="H26" s="19" t="s">
        <v>93</v>
      </c>
      <c r="I26" s="17" t="s">
        <v>113</v>
      </c>
      <c r="J26" s="18"/>
      <c r="K26" s="20" t="s">
        <v>169</v>
      </c>
    </row>
    <row r="27" spans="1:11" ht="25.15" hidden="1" customHeight="1" x14ac:dyDescent="0.2">
      <c r="A27" s="21">
        <v>44222</v>
      </c>
      <c r="B27" s="22">
        <v>0.4375</v>
      </c>
      <c r="C27" s="23" t="s">
        <v>110</v>
      </c>
      <c r="D27" s="24" t="s">
        <v>170</v>
      </c>
      <c r="E27" s="25" t="s">
        <v>171</v>
      </c>
      <c r="F27" s="25" t="s">
        <v>172</v>
      </c>
      <c r="G27" s="26" t="s">
        <v>173</v>
      </c>
      <c r="H27" s="26" t="s">
        <v>93</v>
      </c>
      <c r="I27" s="24" t="s">
        <v>174</v>
      </c>
      <c r="J27" s="25"/>
      <c r="K27" s="27" t="s">
        <v>175</v>
      </c>
    </row>
    <row r="28" spans="1:11" ht="25.15" hidden="1" customHeight="1" x14ac:dyDescent="0.2">
      <c r="A28" s="14">
        <v>44223</v>
      </c>
      <c r="B28" s="15">
        <v>0.39583333333333331</v>
      </c>
      <c r="C28" s="16" t="s">
        <v>76</v>
      </c>
      <c r="D28" s="17" t="s">
        <v>176</v>
      </c>
      <c r="E28" s="18" t="s">
        <v>72</v>
      </c>
      <c r="F28" s="18" t="s">
        <v>177</v>
      </c>
      <c r="G28" s="19"/>
      <c r="H28" s="19" t="s">
        <v>93</v>
      </c>
      <c r="I28" s="17" t="s">
        <v>178</v>
      </c>
      <c r="J28" s="18"/>
      <c r="K28" s="20" t="s">
        <v>179</v>
      </c>
    </row>
    <row r="29" spans="1:11" ht="25.15" hidden="1" customHeight="1" x14ac:dyDescent="0.2">
      <c r="A29" s="21">
        <v>44224</v>
      </c>
      <c r="B29" s="22">
        <v>0.35416666666666669</v>
      </c>
      <c r="C29" s="23" t="s">
        <v>76</v>
      </c>
      <c r="D29" s="24" t="s">
        <v>119</v>
      </c>
      <c r="E29" s="25" t="s">
        <v>67</v>
      </c>
      <c r="F29" s="25" t="s">
        <v>180</v>
      </c>
      <c r="G29" s="26" t="s">
        <v>181</v>
      </c>
      <c r="H29" s="26" t="s">
        <v>93</v>
      </c>
      <c r="I29" s="24" t="s">
        <v>182</v>
      </c>
      <c r="J29" s="25"/>
      <c r="K29" s="27" t="s">
        <v>183</v>
      </c>
    </row>
    <row r="30" spans="1:11" ht="25.15" hidden="1" customHeight="1" x14ac:dyDescent="0.2">
      <c r="A30" s="14">
        <v>44225</v>
      </c>
      <c r="B30" s="15">
        <v>0.375</v>
      </c>
      <c r="C30" s="16" t="s">
        <v>110</v>
      </c>
      <c r="D30" s="17" t="s">
        <v>184</v>
      </c>
      <c r="E30" s="18" t="s">
        <v>68</v>
      </c>
      <c r="F30" s="18" t="s">
        <v>185</v>
      </c>
      <c r="G30" s="19"/>
      <c r="H30" s="19" t="s">
        <v>93</v>
      </c>
      <c r="I30" s="17" t="s">
        <v>186</v>
      </c>
      <c r="J30" s="18"/>
      <c r="K30" s="20" t="s">
        <v>187</v>
      </c>
    </row>
    <row r="31" spans="1:11" ht="25.15" hidden="1" customHeight="1" x14ac:dyDescent="0.2">
      <c r="A31" s="21">
        <v>44226</v>
      </c>
      <c r="B31" s="22" t="s">
        <v>188</v>
      </c>
      <c r="C31" s="23" t="s">
        <v>70</v>
      </c>
      <c r="D31" s="24" t="s">
        <v>189</v>
      </c>
      <c r="E31" s="25" t="s">
        <v>102</v>
      </c>
      <c r="F31" s="25" t="s">
        <v>109</v>
      </c>
      <c r="G31" s="26"/>
      <c r="H31" s="26" t="s">
        <v>93</v>
      </c>
      <c r="I31" s="24" t="s">
        <v>186</v>
      </c>
      <c r="J31" s="25"/>
      <c r="K31" s="27" t="s">
        <v>118</v>
      </c>
    </row>
    <row r="32" spans="1:11" ht="25.15" hidden="1" customHeight="1" x14ac:dyDescent="0.2">
      <c r="A32" s="14">
        <v>44227</v>
      </c>
      <c r="B32" s="15" t="s">
        <v>190</v>
      </c>
      <c r="C32" s="16" t="s">
        <v>70</v>
      </c>
      <c r="D32" s="17" t="s">
        <v>191</v>
      </c>
      <c r="E32" s="18" t="s">
        <v>73</v>
      </c>
      <c r="F32" s="18" t="s">
        <v>192</v>
      </c>
      <c r="G32" s="19"/>
      <c r="H32" s="19" t="s">
        <v>193</v>
      </c>
      <c r="I32" s="17" t="s">
        <v>186</v>
      </c>
      <c r="J32" s="18"/>
      <c r="K32" s="20" t="s">
        <v>118</v>
      </c>
    </row>
    <row r="33" spans="1:11" ht="25.15" hidden="1" customHeight="1" x14ac:dyDescent="0.2">
      <c r="A33" s="21">
        <v>44228</v>
      </c>
      <c r="B33" s="22">
        <v>0.41666666666666669</v>
      </c>
      <c r="C33" s="23" t="s">
        <v>76</v>
      </c>
      <c r="D33" s="24" t="s">
        <v>194</v>
      </c>
      <c r="E33" s="25" t="s">
        <v>158</v>
      </c>
      <c r="F33" s="25" t="s">
        <v>195</v>
      </c>
      <c r="G33" s="26"/>
      <c r="H33" s="26" t="s">
        <v>93</v>
      </c>
      <c r="I33" s="24" t="s">
        <v>186</v>
      </c>
      <c r="J33" s="25"/>
      <c r="K33" s="27" t="s">
        <v>77</v>
      </c>
    </row>
    <row r="34" spans="1:11" ht="25.15" hidden="1" customHeight="1" x14ac:dyDescent="0.2">
      <c r="A34" s="14">
        <v>44229</v>
      </c>
      <c r="B34" s="15">
        <v>0.41666666666666669</v>
      </c>
      <c r="C34" s="16" t="s">
        <v>110</v>
      </c>
      <c r="D34" s="17" t="s">
        <v>196</v>
      </c>
      <c r="E34" s="18" t="s">
        <v>197</v>
      </c>
      <c r="F34" s="18" t="s">
        <v>198</v>
      </c>
      <c r="G34" s="19"/>
      <c r="H34" s="19" t="s">
        <v>93</v>
      </c>
      <c r="I34" s="17" t="s">
        <v>186</v>
      </c>
      <c r="J34" s="18"/>
      <c r="K34" s="20" t="s">
        <v>199</v>
      </c>
    </row>
    <row r="35" spans="1:11" ht="25.15" hidden="1" customHeight="1" x14ac:dyDescent="0.2">
      <c r="A35" s="21">
        <v>44230</v>
      </c>
      <c r="B35" s="22">
        <v>0.3923611111111111</v>
      </c>
      <c r="C35" s="23" t="s">
        <v>76</v>
      </c>
      <c r="D35" s="24" t="s">
        <v>149</v>
      </c>
      <c r="E35" s="25" t="s">
        <v>69</v>
      </c>
      <c r="F35" s="25" t="s">
        <v>200</v>
      </c>
      <c r="G35" s="26"/>
      <c r="H35" s="26" t="s">
        <v>93</v>
      </c>
      <c r="I35" s="24" t="s">
        <v>186</v>
      </c>
      <c r="J35" s="25"/>
      <c r="K35" s="27" t="s">
        <v>164</v>
      </c>
    </row>
    <row r="36" spans="1:11" ht="25.15" hidden="1" customHeight="1" x14ac:dyDescent="0.2">
      <c r="A36" s="14">
        <v>44231</v>
      </c>
      <c r="B36" s="15">
        <v>0.37847222222222227</v>
      </c>
      <c r="C36" s="16" t="s">
        <v>76</v>
      </c>
      <c r="D36" s="17" t="s">
        <v>201</v>
      </c>
      <c r="E36" s="18" t="s">
        <v>69</v>
      </c>
      <c r="F36" s="18" t="s">
        <v>202</v>
      </c>
      <c r="G36" s="19"/>
      <c r="H36" s="19" t="s">
        <v>93</v>
      </c>
      <c r="I36" s="17" t="s">
        <v>186</v>
      </c>
      <c r="J36" s="18"/>
      <c r="K36" s="20" t="s">
        <v>203</v>
      </c>
    </row>
    <row r="37" spans="1:11" ht="25.15" hidden="1" customHeight="1" x14ac:dyDescent="0.2">
      <c r="A37" s="21">
        <v>44232</v>
      </c>
      <c r="B37" s="22">
        <v>0.40277777777777773</v>
      </c>
      <c r="C37" s="23" t="s">
        <v>110</v>
      </c>
      <c r="D37" s="24" t="s">
        <v>204</v>
      </c>
      <c r="E37" s="25" t="s">
        <v>102</v>
      </c>
      <c r="F37" s="25" t="s">
        <v>205</v>
      </c>
      <c r="G37" s="26"/>
      <c r="H37" s="26" t="s">
        <v>93</v>
      </c>
      <c r="I37" s="24" t="s">
        <v>186</v>
      </c>
      <c r="J37" s="25"/>
      <c r="K37" s="27" t="s">
        <v>99</v>
      </c>
    </row>
    <row r="38" spans="1:11" ht="25.15" hidden="1" customHeight="1" x14ac:dyDescent="0.2">
      <c r="A38" s="14">
        <v>44233</v>
      </c>
      <c r="B38" s="15">
        <v>0.30555555555555552</v>
      </c>
      <c r="C38" s="16" t="s">
        <v>115</v>
      </c>
      <c r="D38" s="17" t="s">
        <v>206</v>
      </c>
      <c r="E38" s="18" t="s">
        <v>102</v>
      </c>
      <c r="F38" s="18" t="s">
        <v>109</v>
      </c>
      <c r="G38" s="19"/>
      <c r="H38" s="19" t="s">
        <v>93</v>
      </c>
      <c r="I38" s="17" t="s">
        <v>186</v>
      </c>
      <c r="J38" s="18"/>
      <c r="K38" s="20" t="s">
        <v>118</v>
      </c>
    </row>
    <row r="39" spans="1:11" ht="25.15" hidden="1" customHeight="1" x14ac:dyDescent="0.2">
      <c r="A39" s="21">
        <v>44234</v>
      </c>
      <c r="B39" s="22">
        <v>0.33333333333333331</v>
      </c>
      <c r="C39" s="23" t="s">
        <v>115</v>
      </c>
      <c r="D39" s="24" t="s">
        <v>206</v>
      </c>
      <c r="E39" s="25" t="s">
        <v>102</v>
      </c>
      <c r="F39" s="25" t="s">
        <v>109</v>
      </c>
      <c r="G39" s="26"/>
      <c r="H39" s="26" t="s">
        <v>93</v>
      </c>
      <c r="I39" s="24" t="s">
        <v>186</v>
      </c>
      <c r="J39" s="25"/>
      <c r="K39" s="27" t="s">
        <v>118</v>
      </c>
    </row>
    <row r="40" spans="1:11" ht="25.15" hidden="1" customHeight="1" x14ac:dyDescent="0.2">
      <c r="A40" s="14">
        <v>44235</v>
      </c>
      <c r="B40" s="15">
        <v>0.43402777777777773</v>
      </c>
      <c r="C40" s="16" t="s">
        <v>76</v>
      </c>
      <c r="D40" s="17" t="s">
        <v>207</v>
      </c>
      <c r="E40" s="18" t="s">
        <v>102</v>
      </c>
      <c r="F40" s="18" t="s">
        <v>208</v>
      </c>
      <c r="G40" s="19" t="s">
        <v>209</v>
      </c>
      <c r="H40" s="19" t="s">
        <v>93</v>
      </c>
      <c r="I40" s="17" t="s">
        <v>186</v>
      </c>
      <c r="J40" s="18"/>
      <c r="K40" s="20" t="s">
        <v>210</v>
      </c>
    </row>
    <row r="41" spans="1:11" ht="25.15" hidden="1" customHeight="1" x14ac:dyDescent="0.2">
      <c r="A41" s="21">
        <v>44236</v>
      </c>
      <c r="B41" s="22">
        <v>0.4375</v>
      </c>
      <c r="C41" s="23" t="s">
        <v>110</v>
      </c>
      <c r="D41" s="24" t="s">
        <v>211</v>
      </c>
      <c r="E41" s="25" t="s">
        <v>68</v>
      </c>
      <c r="F41" s="25" t="s">
        <v>212</v>
      </c>
      <c r="G41" s="26"/>
      <c r="H41" s="26" t="s">
        <v>93</v>
      </c>
      <c r="I41" s="24" t="s">
        <v>186</v>
      </c>
      <c r="J41" s="25"/>
      <c r="K41" s="27" t="s">
        <v>213</v>
      </c>
    </row>
    <row r="42" spans="1:11" ht="25.15" hidden="1" customHeight="1" x14ac:dyDescent="0.2">
      <c r="A42" s="14">
        <v>44237</v>
      </c>
      <c r="B42" s="15">
        <v>0.39583333333333331</v>
      </c>
      <c r="C42" s="16" t="s">
        <v>76</v>
      </c>
      <c r="D42" s="17" t="s">
        <v>214</v>
      </c>
      <c r="E42" s="18" t="s">
        <v>89</v>
      </c>
      <c r="F42" s="18" t="s">
        <v>215</v>
      </c>
      <c r="G42" s="19"/>
      <c r="H42" s="19" t="s">
        <v>93</v>
      </c>
      <c r="I42" s="17" t="s">
        <v>186</v>
      </c>
      <c r="J42" s="18"/>
      <c r="K42" s="20" t="s">
        <v>216</v>
      </c>
    </row>
    <row r="43" spans="1:11" ht="25.15" hidden="1" customHeight="1" x14ac:dyDescent="0.2">
      <c r="A43" s="21">
        <v>44238</v>
      </c>
      <c r="B43" s="22">
        <v>0.45833333333333331</v>
      </c>
      <c r="C43" s="23" t="s">
        <v>76</v>
      </c>
      <c r="D43" s="24" t="s">
        <v>217</v>
      </c>
      <c r="E43" s="25" t="s">
        <v>218</v>
      </c>
      <c r="F43" s="25" t="s">
        <v>202</v>
      </c>
      <c r="G43" s="26"/>
      <c r="H43" s="26" t="s">
        <v>93</v>
      </c>
      <c r="I43" s="24" t="s">
        <v>219</v>
      </c>
      <c r="J43" s="25"/>
      <c r="K43" s="27" t="s">
        <v>220</v>
      </c>
    </row>
    <row r="44" spans="1:11" ht="25.15" hidden="1" customHeight="1" x14ac:dyDescent="0.2">
      <c r="A44" s="14">
        <v>44239</v>
      </c>
      <c r="B44" s="15">
        <v>0.375</v>
      </c>
      <c r="C44" s="16" t="s">
        <v>110</v>
      </c>
      <c r="D44" s="17" t="s">
        <v>221</v>
      </c>
      <c r="E44" s="18" t="s">
        <v>222</v>
      </c>
      <c r="F44" s="18" t="s">
        <v>223</v>
      </c>
      <c r="G44" s="19"/>
      <c r="H44" s="19" t="s">
        <v>93</v>
      </c>
      <c r="I44" s="17" t="s">
        <v>186</v>
      </c>
      <c r="J44" s="18"/>
      <c r="K44" s="20" t="s">
        <v>224</v>
      </c>
    </row>
    <row r="45" spans="1:11" ht="25.15" hidden="1" customHeight="1" x14ac:dyDescent="0.2">
      <c r="A45" s="21">
        <v>44240</v>
      </c>
      <c r="B45" s="22">
        <v>0.37152777777777773</v>
      </c>
      <c r="C45" s="23" t="s">
        <v>76</v>
      </c>
      <c r="D45" s="24" t="s">
        <v>217</v>
      </c>
      <c r="E45" s="25" t="s">
        <v>218</v>
      </c>
      <c r="F45" s="25" t="s">
        <v>137</v>
      </c>
      <c r="G45" s="26"/>
      <c r="H45" s="26" t="s">
        <v>93</v>
      </c>
      <c r="I45" s="24" t="s">
        <v>225</v>
      </c>
      <c r="J45" s="25"/>
      <c r="K45" s="27" t="s">
        <v>118</v>
      </c>
    </row>
    <row r="46" spans="1:11" ht="25.15" hidden="1" customHeight="1" x14ac:dyDescent="0.2">
      <c r="A46" s="14">
        <v>44241</v>
      </c>
      <c r="B46" s="15">
        <v>0.39583333333333331</v>
      </c>
      <c r="C46" s="16" t="s">
        <v>76</v>
      </c>
      <c r="D46" s="17" t="s">
        <v>214</v>
      </c>
      <c r="E46" s="18" t="s">
        <v>89</v>
      </c>
      <c r="F46" s="18" t="s">
        <v>137</v>
      </c>
      <c r="G46" s="19"/>
      <c r="H46" s="19" t="s">
        <v>226</v>
      </c>
      <c r="I46" s="17" t="s">
        <v>225</v>
      </c>
      <c r="J46" s="18"/>
      <c r="K46" s="20" t="s">
        <v>118</v>
      </c>
    </row>
    <row r="47" spans="1:11" ht="25.15" hidden="1" customHeight="1" x14ac:dyDescent="0.2">
      <c r="A47" s="21">
        <v>44242</v>
      </c>
      <c r="B47" s="22">
        <v>0.42013888888888901</v>
      </c>
      <c r="C47" s="23" t="s">
        <v>76</v>
      </c>
      <c r="D47" s="24" t="s">
        <v>217</v>
      </c>
      <c r="E47" s="25" t="s">
        <v>218</v>
      </c>
      <c r="F47" s="25" t="s">
        <v>227</v>
      </c>
      <c r="G47" s="26"/>
      <c r="H47" s="26" t="s">
        <v>93</v>
      </c>
      <c r="I47" s="24" t="s">
        <v>225</v>
      </c>
      <c r="J47" s="25"/>
      <c r="K47" s="27" t="s">
        <v>77</v>
      </c>
    </row>
    <row r="48" spans="1:11" ht="25.15" hidden="1" customHeight="1" x14ac:dyDescent="0.2">
      <c r="A48" s="14">
        <v>44243</v>
      </c>
      <c r="B48" s="15">
        <v>0.52430555555555558</v>
      </c>
      <c r="C48" s="16" t="s">
        <v>110</v>
      </c>
      <c r="D48" s="17" t="s">
        <v>103</v>
      </c>
      <c r="E48" s="18" t="s">
        <v>218</v>
      </c>
      <c r="F48" s="18" t="s">
        <v>228</v>
      </c>
      <c r="G48" s="19" t="s">
        <v>229</v>
      </c>
      <c r="H48" s="19" t="s">
        <v>93</v>
      </c>
      <c r="I48" s="17" t="s">
        <v>225</v>
      </c>
      <c r="J48" s="18"/>
      <c r="K48" s="20" t="s">
        <v>125</v>
      </c>
    </row>
    <row r="49" spans="1:11" ht="25.15" hidden="1" customHeight="1" x14ac:dyDescent="0.2">
      <c r="A49" s="21">
        <v>44244</v>
      </c>
      <c r="B49" s="22">
        <v>0.3611111111111111</v>
      </c>
      <c r="C49" s="23" t="s">
        <v>76</v>
      </c>
      <c r="D49" s="24" t="s">
        <v>230</v>
      </c>
      <c r="E49" s="25" t="s">
        <v>218</v>
      </c>
      <c r="F49" s="25" t="s">
        <v>231</v>
      </c>
      <c r="G49" s="26"/>
      <c r="H49" s="26" t="s">
        <v>93</v>
      </c>
      <c r="I49" s="24" t="s">
        <v>225</v>
      </c>
      <c r="J49" s="25"/>
      <c r="K49" s="27" t="s">
        <v>128</v>
      </c>
    </row>
    <row r="50" spans="1:11" ht="25.15" hidden="1" customHeight="1" x14ac:dyDescent="0.2">
      <c r="A50" s="14">
        <v>44245</v>
      </c>
      <c r="B50" s="15">
        <v>0.35416666666666669</v>
      </c>
      <c r="C50" s="16" t="s">
        <v>145</v>
      </c>
      <c r="D50" s="17" t="s">
        <v>95</v>
      </c>
      <c r="E50" s="18" t="s">
        <v>96</v>
      </c>
      <c r="F50" s="18" t="s">
        <v>232</v>
      </c>
      <c r="G50" s="19"/>
      <c r="H50" s="19" t="s">
        <v>93</v>
      </c>
      <c r="I50" s="17" t="s">
        <v>233</v>
      </c>
      <c r="J50" s="18"/>
      <c r="K50" s="20" t="s">
        <v>234</v>
      </c>
    </row>
    <row r="51" spans="1:11" ht="25.15" hidden="1" customHeight="1" x14ac:dyDescent="0.2">
      <c r="A51" s="21">
        <v>44246</v>
      </c>
      <c r="B51" s="22">
        <v>0.375</v>
      </c>
      <c r="C51" s="23" t="s">
        <v>115</v>
      </c>
      <c r="D51" s="24" t="s">
        <v>235</v>
      </c>
      <c r="E51" s="25" t="s">
        <v>117</v>
      </c>
      <c r="F51" s="25" t="s">
        <v>108</v>
      </c>
      <c r="G51" s="26"/>
      <c r="H51" s="26" t="s">
        <v>93</v>
      </c>
      <c r="I51" s="24" t="s">
        <v>236</v>
      </c>
      <c r="J51" s="25"/>
      <c r="K51" s="27" t="s">
        <v>153</v>
      </c>
    </row>
    <row r="52" spans="1:11" ht="25.15" hidden="1" customHeight="1" x14ac:dyDescent="0.2">
      <c r="A52" s="14">
        <v>44247</v>
      </c>
      <c r="B52" s="15">
        <v>0.52430555555555558</v>
      </c>
      <c r="C52" s="16" t="s">
        <v>87</v>
      </c>
      <c r="D52" s="17" t="s">
        <v>237</v>
      </c>
      <c r="E52" s="18" t="s">
        <v>117</v>
      </c>
      <c r="F52" s="18" t="s">
        <v>109</v>
      </c>
      <c r="G52" s="19"/>
      <c r="H52" s="19" t="s">
        <v>93</v>
      </c>
      <c r="I52" s="17" t="s">
        <v>238</v>
      </c>
      <c r="J52" s="18"/>
      <c r="K52" s="18" t="s">
        <v>153</v>
      </c>
    </row>
    <row r="53" spans="1:11" ht="25.15" hidden="1" customHeight="1" x14ac:dyDescent="0.2">
      <c r="A53" s="21">
        <v>44248</v>
      </c>
      <c r="B53" s="22">
        <v>0.36458333333333331</v>
      </c>
      <c r="C53" s="23" t="s">
        <v>87</v>
      </c>
      <c r="D53" s="24" t="s">
        <v>239</v>
      </c>
      <c r="E53" s="25" t="s">
        <v>117</v>
      </c>
      <c r="F53" s="25" t="s">
        <v>109</v>
      </c>
      <c r="G53" s="26"/>
      <c r="H53" s="26" t="s">
        <v>93</v>
      </c>
      <c r="I53" s="24" t="s">
        <v>236</v>
      </c>
      <c r="J53" s="25"/>
      <c r="K53" s="27" t="s">
        <v>153</v>
      </c>
    </row>
    <row r="54" spans="1:11" ht="25.15" hidden="1" customHeight="1" x14ac:dyDescent="0.2">
      <c r="A54" s="14">
        <v>44249</v>
      </c>
      <c r="B54" s="15">
        <v>0.40972222222222227</v>
      </c>
      <c r="C54" s="16" t="s">
        <v>76</v>
      </c>
      <c r="D54" s="17" t="s">
        <v>240</v>
      </c>
      <c r="E54" s="18" t="s">
        <v>67</v>
      </c>
      <c r="F54" s="18" t="s">
        <v>241</v>
      </c>
      <c r="G54" s="19"/>
      <c r="H54" s="19" t="s">
        <v>93</v>
      </c>
      <c r="I54" s="17" t="s">
        <v>242</v>
      </c>
      <c r="J54" s="18"/>
      <c r="K54" s="20" t="s">
        <v>141</v>
      </c>
    </row>
    <row r="55" spans="1:11" ht="25.15" hidden="1" customHeight="1" x14ac:dyDescent="0.2">
      <c r="A55" s="21">
        <v>44250</v>
      </c>
      <c r="B55" s="22">
        <v>0.41666666666666669</v>
      </c>
      <c r="C55" s="23" t="s">
        <v>110</v>
      </c>
      <c r="D55" s="24" t="s">
        <v>243</v>
      </c>
      <c r="E55" s="25" t="s">
        <v>72</v>
      </c>
      <c r="F55" s="25" t="s">
        <v>244</v>
      </c>
      <c r="G55" s="26"/>
      <c r="H55" s="26" t="s">
        <v>93</v>
      </c>
      <c r="I55" s="24" t="s">
        <v>225</v>
      </c>
      <c r="J55" s="25"/>
      <c r="K55" s="27" t="s">
        <v>245</v>
      </c>
    </row>
    <row r="56" spans="1:11" ht="25.15" hidden="1" customHeight="1" x14ac:dyDescent="0.2">
      <c r="A56" s="14">
        <v>44251</v>
      </c>
      <c r="B56" s="15">
        <v>0.37847222222222227</v>
      </c>
      <c r="C56" s="16" t="s">
        <v>76</v>
      </c>
      <c r="D56" s="17" t="s">
        <v>106</v>
      </c>
      <c r="E56" s="18" t="s">
        <v>246</v>
      </c>
      <c r="F56" s="18" t="s">
        <v>247</v>
      </c>
      <c r="G56" s="19"/>
      <c r="H56" s="19" t="s">
        <v>93</v>
      </c>
      <c r="I56" s="18" t="s">
        <v>225</v>
      </c>
      <c r="J56" s="18"/>
      <c r="K56" s="20" t="s">
        <v>248</v>
      </c>
    </row>
    <row r="57" spans="1:11" ht="25.15" hidden="1" customHeight="1" x14ac:dyDescent="0.2">
      <c r="A57" s="21">
        <v>44252</v>
      </c>
      <c r="B57" s="22">
        <v>0.36458333333333331</v>
      </c>
      <c r="C57" s="23" t="s">
        <v>145</v>
      </c>
      <c r="D57" s="24" t="s">
        <v>249</v>
      </c>
      <c r="E57" s="25" t="s">
        <v>69</v>
      </c>
      <c r="F57" s="25" t="s">
        <v>250</v>
      </c>
      <c r="G57" s="26"/>
      <c r="H57" s="26" t="s">
        <v>93</v>
      </c>
      <c r="I57" s="24" t="s">
        <v>225</v>
      </c>
      <c r="J57" s="25"/>
      <c r="K57" s="27" t="s">
        <v>213</v>
      </c>
    </row>
    <row r="58" spans="1:11" ht="25.15" hidden="1" customHeight="1" x14ac:dyDescent="0.2">
      <c r="A58" s="14">
        <v>44253</v>
      </c>
      <c r="B58" s="15">
        <v>0.3263888888888889</v>
      </c>
      <c r="C58" s="16" t="s">
        <v>110</v>
      </c>
      <c r="D58" s="17" t="s">
        <v>251</v>
      </c>
      <c r="E58" s="18" t="s">
        <v>218</v>
      </c>
      <c r="F58" s="18" t="s">
        <v>252</v>
      </c>
      <c r="G58" s="19"/>
      <c r="H58" s="19" t="s">
        <v>93</v>
      </c>
      <c r="I58" s="18" t="s">
        <v>225</v>
      </c>
      <c r="J58" s="18"/>
      <c r="K58" s="20" t="s">
        <v>179</v>
      </c>
    </row>
    <row r="59" spans="1:11" ht="25.15" hidden="1" customHeight="1" x14ac:dyDescent="0.2">
      <c r="A59" s="21">
        <v>44254</v>
      </c>
      <c r="B59" s="22">
        <v>0.32291666666666669</v>
      </c>
      <c r="C59" s="23" t="s">
        <v>75</v>
      </c>
      <c r="D59" s="24" t="s">
        <v>253</v>
      </c>
      <c r="E59" s="25" t="s">
        <v>67</v>
      </c>
      <c r="F59" s="25" t="s">
        <v>109</v>
      </c>
      <c r="G59" s="26"/>
      <c r="H59" s="26" t="s">
        <v>93</v>
      </c>
      <c r="I59" s="24" t="s">
        <v>225</v>
      </c>
      <c r="J59" s="25"/>
      <c r="K59" s="27" t="s">
        <v>153</v>
      </c>
    </row>
    <row r="60" spans="1:11" ht="25.15" hidden="1" customHeight="1" x14ac:dyDescent="0.2">
      <c r="A60" s="14">
        <v>44255</v>
      </c>
      <c r="B60" s="15">
        <v>0.3125</v>
      </c>
      <c r="C60" s="16" t="s">
        <v>75</v>
      </c>
      <c r="D60" s="17" t="s">
        <v>254</v>
      </c>
      <c r="E60" s="18" t="s">
        <v>67</v>
      </c>
      <c r="F60" s="18" t="s">
        <v>109</v>
      </c>
      <c r="G60" s="19"/>
      <c r="H60" s="19" t="s">
        <v>93</v>
      </c>
      <c r="I60" s="18" t="s">
        <v>225</v>
      </c>
      <c r="J60" s="18"/>
      <c r="K60" s="20" t="s">
        <v>153</v>
      </c>
    </row>
    <row r="61" spans="1:11" ht="25.15" hidden="1" customHeight="1" x14ac:dyDescent="0.2">
      <c r="A61" s="21">
        <v>44256</v>
      </c>
      <c r="B61" s="22">
        <v>0.33680555555555558</v>
      </c>
      <c r="C61" s="23" t="s">
        <v>76</v>
      </c>
      <c r="D61" s="24" t="s">
        <v>255</v>
      </c>
      <c r="E61" s="25" t="s">
        <v>71</v>
      </c>
      <c r="F61" s="25" t="s">
        <v>256</v>
      </c>
      <c r="G61" s="26" t="s">
        <v>257</v>
      </c>
      <c r="H61" s="26" t="s">
        <v>93</v>
      </c>
      <c r="I61" s="24" t="s">
        <v>225</v>
      </c>
      <c r="J61" s="25"/>
      <c r="K61" s="27" t="s">
        <v>98</v>
      </c>
    </row>
    <row r="62" spans="1:11" ht="25.15" hidden="1" customHeight="1" x14ac:dyDescent="0.2">
      <c r="A62" s="14">
        <v>44257</v>
      </c>
      <c r="B62" s="15">
        <v>0.38194444444444442</v>
      </c>
      <c r="C62" s="16" t="s">
        <v>110</v>
      </c>
      <c r="D62" s="17" t="s">
        <v>258</v>
      </c>
      <c r="E62" s="18" t="s">
        <v>68</v>
      </c>
      <c r="F62" s="18" t="s">
        <v>259</v>
      </c>
      <c r="G62" s="19"/>
      <c r="H62" s="19" t="s">
        <v>93</v>
      </c>
      <c r="I62" s="18" t="s">
        <v>225</v>
      </c>
      <c r="J62" s="18"/>
      <c r="K62" s="20" t="s">
        <v>260</v>
      </c>
    </row>
    <row r="63" spans="1:11" ht="25.15" hidden="1" customHeight="1" x14ac:dyDescent="0.2">
      <c r="A63" s="21">
        <v>44258</v>
      </c>
      <c r="B63" s="22">
        <v>0.35416666666666669</v>
      </c>
      <c r="C63" s="23" t="s">
        <v>76</v>
      </c>
      <c r="D63" s="24" t="s">
        <v>261</v>
      </c>
      <c r="E63" s="25" t="s">
        <v>158</v>
      </c>
      <c r="F63" s="25" t="s">
        <v>262</v>
      </c>
      <c r="G63" s="26"/>
      <c r="H63" s="26" t="s">
        <v>93</v>
      </c>
      <c r="I63" s="24" t="s">
        <v>225</v>
      </c>
      <c r="J63" s="25"/>
      <c r="K63" s="27" t="s">
        <v>125</v>
      </c>
    </row>
    <row r="64" spans="1:11" ht="25.15" hidden="1" customHeight="1" x14ac:dyDescent="0.2">
      <c r="A64" s="14">
        <v>44259</v>
      </c>
      <c r="B64" s="15">
        <v>0.35069444444444442</v>
      </c>
      <c r="C64" s="16" t="s">
        <v>76</v>
      </c>
      <c r="D64" s="17" t="s">
        <v>263</v>
      </c>
      <c r="E64" s="18" t="s">
        <v>134</v>
      </c>
      <c r="F64" s="18" t="s">
        <v>264</v>
      </c>
      <c r="G64" s="19" t="s">
        <v>265</v>
      </c>
      <c r="H64" s="19" t="s">
        <v>93</v>
      </c>
      <c r="I64" s="18" t="s">
        <v>225</v>
      </c>
      <c r="J64" s="18"/>
      <c r="K64" s="20" t="s">
        <v>77</v>
      </c>
    </row>
    <row r="65" spans="1:11" ht="25.15" hidden="1" customHeight="1" x14ac:dyDescent="0.2">
      <c r="A65" s="21">
        <v>44260</v>
      </c>
      <c r="B65" s="22">
        <v>0.36805555555555558</v>
      </c>
      <c r="C65" s="23" t="s">
        <v>266</v>
      </c>
      <c r="D65" s="24" t="s">
        <v>267</v>
      </c>
      <c r="E65" s="25" t="s">
        <v>158</v>
      </c>
      <c r="F65" s="25" t="s">
        <v>268</v>
      </c>
      <c r="G65" s="26"/>
      <c r="H65" s="26" t="s">
        <v>93</v>
      </c>
      <c r="I65" s="24" t="s">
        <v>225</v>
      </c>
      <c r="J65" s="25"/>
      <c r="K65" s="27" t="s">
        <v>269</v>
      </c>
    </row>
    <row r="66" spans="1:11" ht="25.15" hidden="1" customHeight="1" x14ac:dyDescent="0.2">
      <c r="A66" s="14">
        <v>44261</v>
      </c>
      <c r="B66" s="15">
        <v>0.35069444444444442</v>
      </c>
      <c r="C66" s="16" t="s">
        <v>70</v>
      </c>
      <c r="D66" s="17" t="s">
        <v>270</v>
      </c>
      <c r="E66" s="18" t="s">
        <v>69</v>
      </c>
      <c r="F66" s="18" t="s">
        <v>109</v>
      </c>
      <c r="G66" s="19"/>
      <c r="H66" s="19" t="s">
        <v>93</v>
      </c>
      <c r="I66" s="18" t="s">
        <v>225</v>
      </c>
      <c r="J66" s="18"/>
      <c r="K66" s="20" t="s">
        <v>153</v>
      </c>
    </row>
    <row r="67" spans="1:11" ht="25.15" hidden="1" customHeight="1" x14ac:dyDescent="0.2">
      <c r="A67" s="21">
        <v>44262</v>
      </c>
      <c r="B67" s="22">
        <v>0.3611111111111111</v>
      </c>
      <c r="C67" s="23" t="s">
        <v>70</v>
      </c>
      <c r="D67" s="24" t="s">
        <v>271</v>
      </c>
      <c r="E67" s="25" t="s">
        <v>272</v>
      </c>
      <c r="F67" s="25" t="s">
        <v>109</v>
      </c>
      <c r="G67" s="26"/>
      <c r="H67" s="26" t="s">
        <v>93</v>
      </c>
      <c r="I67" s="24" t="s">
        <v>225</v>
      </c>
      <c r="J67" s="25"/>
      <c r="K67" s="27" t="s">
        <v>153</v>
      </c>
    </row>
    <row r="68" spans="1:11" ht="25.15" hidden="1" customHeight="1" x14ac:dyDescent="0.2">
      <c r="A68" s="14">
        <v>44263</v>
      </c>
      <c r="B68" s="15">
        <v>0.3923611111111111</v>
      </c>
      <c r="C68" s="16" t="s">
        <v>76</v>
      </c>
      <c r="D68" s="17" t="s">
        <v>111</v>
      </c>
      <c r="E68" s="18" t="s">
        <v>69</v>
      </c>
      <c r="F68" s="18" t="s">
        <v>273</v>
      </c>
      <c r="G68" s="19" t="s">
        <v>274</v>
      </c>
      <c r="H68" s="19" t="s">
        <v>93</v>
      </c>
      <c r="I68" s="18" t="s">
        <v>225</v>
      </c>
      <c r="J68" s="18"/>
      <c r="K68" s="20" t="s">
        <v>245</v>
      </c>
    </row>
    <row r="69" spans="1:11" ht="25.15" hidden="1" customHeight="1" x14ac:dyDescent="0.2">
      <c r="A69" s="21">
        <v>44264</v>
      </c>
      <c r="B69" s="22">
        <v>0.43055555555555558</v>
      </c>
      <c r="C69" s="23" t="s">
        <v>110</v>
      </c>
      <c r="D69" s="24" t="s">
        <v>275</v>
      </c>
      <c r="E69" s="25" t="s">
        <v>276</v>
      </c>
      <c r="F69" s="25" t="s">
        <v>277</v>
      </c>
      <c r="G69" s="26"/>
      <c r="H69" s="26" t="s">
        <v>93</v>
      </c>
      <c r="I69" s="24" t="s">
        <v>225</v>
      </c>
      <c r="J69" s="25"/>
      <c r="K69" s="27" t="s">
        <v>278</v>
      </c>
    </row>
    <row r="70" spans="1:11" ht="25.15" hidden="1" customHeight="1" x14ac:dyDescent="0.2">
      <c r="A70" s="14">
        <v>44265</v>
      </c>
      <c r="B70" s="15">
        <v>0.3125</v>
      </c>
      <c r="C70" s="16" t="s">
        <v>76</v>
      </c>
      <c r="D70" s="17" t="s">
        <v>279</v>
      </c>
      <c r="E70" s="18" t="s">
        <v>246</v>
      </c>
      <c r="F70" s="18" t="s">
        <v>280</v>
      </c>
      <c r="G70" s="19"/>
      <c r="H70" s="19" t="s">
        <v>93</v>
      </c>
      <c r="I70" s="18" t="s">
        <v>225</v>
      </c>
      <c r="J70" s="18"/>
      <c r="K70" s="20" t="s">
        <v>159</v>
      </c>
    </row>
    <row r="71" spans="1:11" ht="25.15" hidden="1" customHeight="1" x14ac:dyDescent="0.2">
      <c r="A71" s="21">
        <v>44266</v>
      </c>
      <c r="B71" s="22">
        <v>0.37847222222222227</v>
      </c>
      <c r="C71" s="23" t="s">
        <v>76</v>
      </c>
      <c r="D71" s="24" t="s">
        <v>281</v>
      </c>
      <c r="E71" s="25" t="s">
        <v>71</v>
      </c>
      <c r="F71" s="25" t="s">
        <v>282</v>
      </c>
      <c r="G71" s="26"/>
      <c r="H71" s="26" t="s">
        <v>93</v>
      </c>
      <c r="I71" s="24" t="s">
        <v>225</v>
      </c>
      <c r="J71" s="25"/>
      <c r="K71" s="27" t="s">
        <v>283</v>
      </c>
    </row>
    <row r="72" spans="1:11" ht="25.15" hidden="1" customHeight="1" x14ac:dyDescent="0.2">
      <c r="A72" s="14">
        <v>44267</v>
      </c>
      <c r="B72" s="15">
        <v>0.35416666666666669</v>
      </c>
      <c r="C72" s="16" t="s">
        <v>110</v>
      </c>
      <c r="D72" s="17" t="s">
        <v>284</v>
      </c>
      <c r="E72" s="18" t="s">
        <v>171</v>
      </c>
      <c r="F72" s="18" t="s">
        <v>285</v>
      </c>
      <c r="G72" s="19"/>
      <c r="H72" s="19" t="s">
        <v>93</v>
      </c>
      <c r="I72" s="18" t="s">
        <v>225</v>
      </c>
      <c r="J72" s="18"/>
      <c r="K72" s="20" t="s">
        <v>234</v>
      </c>
    </row>
    <row r="73" spans="1:11" ht="25.15" hidden="1" customHeight="1" x14ac:dyDescent="0.2">
      <c r="A73" s="21">
        <v>44268</v>
      </c>
      <c r="B73" s="22">
        <v>0.39583333333333331</v>
      </c>
      <c r="C73" s="23" t="s">
        <v>87</v>
      </c>
      <c r="D73" s="24" t="s">
        <v>258</v>
      </c>
      <c r="E73" s="25" t="s">
        <v>171</v>
      </c>
      <c r="F73" s="25" t="s">
        <v>86</v>
      </c>
      <c r="G73" s="26"/>
      <c r="H73" s="26" t="s">
        <v>93</v>
      </c>
      <c r="I73" s="24" t="s">
        <v>225</v>
      </c>
      <c r="J73" s="25"/>
      <c r="K73" s="27" t="s">
        <v>118</v>
      </c>
    </row>
    <row r="74" spans="1:11" ht="25.15" hidden="1" customHeight="1" x14ac:dyDescent="0.2">
      <c r="A74" s="14">
        <v>44269</v>
      </c>
      <c r="B74" s="15">
        <v>0.26041666666666669</v>
      </c>
      <c r="C74" s="16" t="s">
        <v>87</v>
      </c>
      <c r="D74" s="17" t="s">
        <v>267</v>
      </c>
      <c r="E74" s="18" t="s">
        <v>171</v>
      </c>
      <c r="F74" s="18" t="s">
        <v>86</v>
      </c>
      <c r="G74" s="19"/>
      <c r="H74" s="19" t="s">
        <v>93</v>
      </c>
      <c r="I74" s="18" t="s">
        <v>225</v>
      </c>
      <c r="J74" s="18"/>
      <c r="K74" s="20" t="s">
        <v>118</v>
      </c>
    </row>
    <row r="75" spans="1:11" ht="25.15" hidden="1" customHeight="1" x14ac:dyDescent="0.2">
      <c r="A75" s="21">
        <v>44270</v>
      </c>
      <c r="B75" s="22">
        <v>0.3888888888888889</v>
      </c>
      <c r="C75" s="23" t="s">
        <v>76</v>
      </c>
      <c r="D75" s="24" t="s">
        <v>286</v>
      </c>
      <c r="E75" s="25" t="s">
        <v>67</v>
      </c>
      <c r="F75" s="25" t="s">
        <v>273</v>
      </c>
      <c r="G75" s="26" t="s">
        <v>287</v>
      </c>
      <c r="H75" s="26" t="s">
        <v>93</v>
      </c>
      <c r="I75" s="24" t="s">
        <v>225</v>
      </c>
      <c r="J75" s="25"/>
      <c r="K75" s="27" t="s">
        <v>77</v>
      </c>
    </row>
    <row r="76" spans="1:11" ht="25.15" hidden="1" customHeight="1" x14ac:dyDescent="0.2">
      <c r="A76" s="14">
        <v>44271</v>
      </c>
      <c r="B76" s="15">
        <v>0.4375</v>
      </c>
      <c r="C76" s="16" t="s">
        <v>110</v>
      </c>
      <c r="D76" s="17" t="s">
        <v>288</v>
      </c>
      <c r="E76" s="18" t="s">
        <v>171</v>
      </c>
      <c r="F76" s="18" t="s">
        <v>289</v>
      </c>
      <c r="G76" s="19"/>
      <c r="H76" s="19" t="s">
        <v>93</v>
      </c>
      <c r="I76" s="18" t="s">
        <v>225</v>
      </c>
      <c r="J76" s="18"/>
      <c r="K76" s="20" t="s">
        <v>179</v>
      </c>
    </row>
    <row r="77" spans="1:11" ht="25.15" hidden="1" customHeight="1" x14ac:dyDescent="0.2">
      <c r="A77" s="21">
        <v>44272</v>
      </c>
      <c r="B77" s="22">
        <v>0.3923611111111111</v>
      </c>
      <c r="C77" s="23" t="s">
        <v>76</v>
      </c>
      <c r="D77" s="24" t="s">
        <v>286</v>
      </c>
      <c r="E77" s="25" t="s">
        <v>134</v>
      </c>
      <c r="F77" s="25" t="s">
        <v>290</v>
      </c>
      <c r="G77" s="26"/>
      <c r="H77" s="26" t="s">
        <v>93</v>
      </c>
      <c r="I77" s="24" t="s">
        <v>225</v>
      </c>
      <c r="J77" s="25"/>
      <c r="K77" s="27" t="s">
        <v>269</v>
      </c>
    </row>
    <row r="78" spans="1:11" ht="25.15" hidden="1" customHeight="1" x14ac:dyDescent="0.2">
      <c r="A78" s="14">
        <v>44273</v>
      </c>
      <c r="B78" s="15">
        <v>0.375</v>
      </c>
      <c r="C78" s="16" t="s">
        <v>76</v>
      </c>
      <c r="D78" s="17" t="s">
        <v>267</v>
      </c>
      <c r="E78" s="18" t="s">
        <v>134</v>
      </c>
      <c r="F78" s="18" t="s">
        <v>291</v>
      </c>
      <c r="G78" s="19"/>
      <c r="H78" s="19" t="s">
        <v>93</v>
      </c>
      <c r="I78" s="18" t="s">
        <v>225</v>
      </c>
      <c r="J78" s="18"/>
      <c r="K78" s="20" t="s">
        <v>203</v>
      </c>
    </row>
    <row r="79" spans="1:11" ht="25.15" hidden="1" customHeight="1" x14ac:dyDescent="0.2">
      <c r="A79" s="21">
        <v>44274</v>
      </c>
      <c r="B79" s="22">
        <v>0.375</v>
      </c>
      <c r="C79" s="23" t="s">
        <v>110</v>
      </c>
      <c r="D79" s="24" t="s">
        <v>292</v>
      </c>
      <c r="E79" s="25" t="s">
        <v>68</v>
      </c>
      <c r="F79" s="25" t="s">
        <v>293</v>
      </c>
      <c r="G79" s="26"/>
      <c r="H79" s="26" t="s">
        <v>93</v>
      </c>
      <c r="I79" s="24" t="s">
        <v>225</v>
      </c>
      <c r="J79" s="25"/>
      <c r="K79" s="27" t="s">
        <v>283</v>
      </c>
    </row>
    <row r="80" spans="1:11" ht="25.15" hidden="1" customHeight="1" x14ac:dyDescent="0.2">
      <c r="A80" s="14">
        <v>44275</v>
      </c>
      <c r="B80" s="15">
        <v>0.34722222222222227</v>
      </c>
      <c r="C80" s="16" t="s">
        <v>145</v>
      </c>
      <c r="D80" s="17" t="s">
        <v>154</v>
      </c>
      <c r="E80" s="18" t="s">
        <v>67</v>
      </c>
      <c r="F80" s="18" t="s">
        <v>137</v>
      </c>
      <c r="G80" s="19"/>
      <c r="H80" s="19" t="s">
        <v>93</v>
      </c>
      <c r="I80" s="18" t="s">
        <v>225</v>
      </c>
      <c r="J80" s="18"/>
      <c r="K80" s="20" t="s">
        <v>118</v>
      </c>
    </row>
    <row r="81" spans="1:11" ht="25.15" hidden="1" customHeight="1" x14ac:dyDescent="0.2">
      <c r="A81" s="21">
        <v>44276</v>
      </c>
      <c r="B81" s="22">
        <v>0.40277777777777773</v>
      </c>
      <c r="C81" s="23" t="s">
        <v>76</v>
      </c>
      <c r="D81" s="24" t="s">
        <v>294</v>
      </c>
      <c r="E81" s="25" t="s">
        <v>69</v>
      </c>
      <c r="F81" s="25" t="s">
        <v>137</v>
      </c>
      <c r="G81" s="26"/>
      <c r="H81" s="26" t="s">
        <v>93</v>
      </c>
      <c r="I81" s="24" t="s">
        <v>225</v>
      </c>
      <c r="J81" s="25"/>
      <c r="K81" s="27" t="s">
        <v>118</v>
      </c>
    </row>
    <row r="82" spans="1:11" ht="25.15" hidden="1" customHeight="1" x14ac:dyDescent="0.2">
      <c r="A82" s="14">
        <v>44277</v>
      </c>
      <c r="B82" s="15">
        <v>0.375</v>
      </c>
      <c r="C82" s="16" t="s">
        <v>76</v>
      </c>
      <c r="D82" s="17" t="s">
        <v>295</v>
      </c>
      <c r="E82" s="18" t="s">
        <v>69</v>
      </c>
      <c r="F82" s="18" t="s">
        <v>241</v>
      </c>
      <c r="G82" s="19"/>
      <c r="H82" s="19" t="s">
        <v>93</v>
      </c>
      <c r="I82" s="18" t="s">
        <v>225</v>
      </c>
      <c r="J82" s="18"/>
      <c r="K82" s="20" t="s">
        <v>141</v>
      </c>
    </row>
    <row r="83" spans="1:11" ht="25.15" hidden="1" customHeight="1" x14ac:dyDescent="0.2">
      <c r="A83" s="21">
        <v>44278</v>
      </c>
      <c r="B83" s="22">
        <v>0.43055555555555558</v>
      </c>
      <c r="C83" s="23" t="s">
        <v>110</v>
      </c>
      <c r="D83" s="24" t="s">
        <v>184</v>
      </c>
      <c r="E83" s="25" t="s">
        <v>96</v>
      </c>
      <c r="F83" s="25" t="s">
        <v>296</v>
      </c>
      <c r="G83" s="26"/>
      <c r="H83" s="26" t="s">
        <v>93</v>
      </c>
      <c r="I83" s="24" t="s">
        <v>225</v>
      </c>
      <c r="J83" s="25"/>
      <c r="K83" s="27" t="s">
        <v>125</v>
      </c>
    </row>
    <row r="84" spans="1:11" ht="25.15" hidden="1" customHeight="1" x14ac:dyDescent="0.2">
      <c r="A84" s="14">
        <v>44279</v>
      </c>
      <c r="B84" s="15">
        <v>0.31944444444444448</v>
      </c>
      <c r="C84" s="16" t="s">
        <v>88</v>
      </c>
      <c r="D84" s="17" t="s">
        <v>107</v>
      </c>
      <c r="E84" s="18" t="s">
        <v>69</v>
      </c>
      <c r="F84" s="18" t="s">
        <v>297</v>
      </c>
      <c r="G84" s="19"/>
      <c r="H84" s="19" t="s">
        <v>93</v>
      </c>
      <c r="I84" s="18" t="s">
        <v>225</v>
      </c>
      <c r="J84" s="18"/>
      <c r="K84" s="20" t="s">
        <v>298</v>
      </c>
    </row>
    <row r="85" spans="1:11" ht="25.15" hidden="1" customHeight="1" x14ac:dyDescent="0.2">
      <c r="A85" s="21">
        <v>44280</v>
      </c>
      <c r="B85" s="22">
        <v>0.37847222222222227</v>
      </c>
      <c r="C85" s="23" t="s">
        <v>76</v>
      </c>
      <c r="D85" s="24" t="s">
        <v>97</v>
      </c>
      <c r="E85" s="25" t="s">
        <v>72</v>
      </c>
      <c r="F85" s="25" t="s">
        <v>299</v>
      </c>
      <c r="G85" s="26"/>
      <c r="H85" s="26" t="s">
        <v>93</v>
      </c>
      <c r="I85" s="24" t="s">
        <v>225</v>
      </c>
      <c r="J85" s="25"/>
      <c r="K85" s="27" t="s">
        <v>179</v>
      </c>
    </row>
    <row r="86" spans="1:11" ht="25.15" hidden="1" customHeight="1" x14ac:dyDescent="0.2">
      <c r="A86" s="14">
        <v>44281</v>
      </c>
      <c r="B86" s="15">
        <v>0.29166666666666669</v>
      </c>
      <c r="C86" s="16" t="s">
        <v>300</v>
      </c>
      <c r="D86" s="17" t="s">
        <v>301</v>
      </c>
      <c r="E86" s="18" t="s">
        <v>72</v>
      </c>
      <c r="F86" s="18" t="s">
        <v>302</v>
      </c>
      <c r="G86" s="19"/>
      <c r="H86" s="19" t="s">
        <v>93</v>
      </c>
      <c r="I86" s="18" t="s">
        <v>225</v>
      </c>
      <c r="J86" s="18"/>
      <c r="K86" s="20" t="s">
        <v>303</v>
      </c>
    </row>
    <row r="87" spans="1:11" ht="25.15" hidden="1" customHeight="1" x14ac:dyDescent="0.2">
      <c r="A87" s="21">
        <v>44282</v>
      </c>
      <c r="B87" s="22">
        <v>0.33333333333333331</v>
      </c>
      <c r="C87" s="23" t="s">
        <v>115</v>
      </c>
      <c r="D87" s="24" t="s">
        <v>304</v>
      </c>
      <c r="E87" s="25" t="s">
        <v>68</v>
      </c>
      <c r="F87" s="25" t="s">
        <v>109</v>
      </c>
      <c r="G87" s="26"/>
      <c r="H87" s="26" t="s">
        <v>93</v>
      </c>
      <c r="I87" s="24" t="s">
        <v>225</v>
      </c>
      <c r="J87" s="25"/>
      <c r="K87" s="27" t="s">
        <v>118</v>
      </c>
    </row>
    <row r="88" spans="1:11" ht="25.15" hidden="1" customHeight="1" x14ac:dyDescent="0.2">
      <c r="A88" s="14">
        <v>44283</v>
      </c>
      <c r="B88" s="15">
        <v>0.34027777777777773</v>
      </c>
      <c r="C88" s="16" t="s">
        <v>115</v>
      </c>
      <c r="D88" s="17" t="s">
        <v>305</v>
      </c>
      <c r="E88" s="18" t="s">
        <v>96</v>
      </c>
      <c r="F88" s="18" t="s">
        <v>109</v>
      </c>
      <c r="G88" s="19"/>
      <c r="H88" s="19" t="s">
        <v>93</v>
      </c>
      <c r="I88" s="18" t="s">
        <v>225</v>
      </c>
      <c r="J88" s="18"/>
      <c r="K88" s="20" t="s">
        <v>118</v>
      </c>
    </row>
    <row r="89" spans="1:11" ht="25.15" hidden="1" customHeight="1" x14ac:dyDescent="0.2">
      <c r="A89" s="21">
        <v>44284</v>
      </c>
      <c r="B89" s="22">
        <v>0.40625</v>
      </c>
      <c r="C89" s="23" t="s">
        <v>76</v>
      </c>
      <c r="D89" s="24" t="s">
        <v>100</v>
      </c>
      <c r="E89" s="25" t="s">
        <v>306</v>
      </c>
      <c r="F89" s="25" t="s">
        <v>307</v>
      </c>
      <c r="G89" s="26"/>
      <c r="H89" s="26" t="s">
        <v>93</v>
      </c>
      <c r="I89" s="24" t="s">
        <v>225</v>
      </c>
      <c r="J89" s="25"/>
      <c r="K89" s="27" t="s">
        <v>148</v>
      </c>
    </row>
    <row r="90" spans="1:11" ht="25.15" hidden="1" customHeight="1" x14ac:dyDescent="0.2">
      <c r="A90" s="14">
        <v>44285</v>
      </c>
      <c r="B90" s="15">
        <v>0.44791666666666669</v>
      </c>
      <c r="C90" s="16" t="s">
        <v>110</v>
      </c>
      <c r="D90" s="17" t="s">
        <v>308</v>
      </c>
      <c r="E90" s="18" t="s">
        <v>309</v>
      </c>
      <c r="F90" s="18" t="s">
        <v>310</v>
      </c>
      <c r="G90" s="19"/>
      <c r="H90" s="19" t="s">
        <v>93</v>
      </c>
      <c r="I90" s="18" t="s">
        <v>225</v>
      </c>
      <c r="J90" s="18"/>
      <c r="K90" s="20" t="s">
        <v>311</v>
      </c>
    </row>
    <row r="91" spans="1:11" ht="25.15" hidden="1" customHeight="1" x14ac:dyDescent="0.2">
      <c r="A91" s="21">
        <v>44286</v>
      </c>
      <c r="B91" s="22">
        <v>0.33333333333333331</v>
      </c>
      <c r="C91" s="23" t="s">
        <v>76</v>
      </c>
      <c r="D91" s="24" t="s">
        <v>312</v>
      </c>
      <c r="E91" s="25" t="s">
        <v>134</v>
      </c>
      <c r="F91" s="25" t="s">
        <v>313</v>
      </c>
      <c r="G91" s="26"/>
      <c r="H91" s="26" t="s">
        <v>93</v>
      </c>
      <c r="I91" s="24" t="s">
        <v>225</v>
      </c>
      <c r="J91" s="25"/>
      <c r="K91" s="27" t="s">
        <v>269</v>
      </c>
    </row>
    <row r="92" spans="1:11" ht="25.15" customHeight="1" x14ac:dyDescent="0.2">
      <c r="A92" s="14">
        <v>44287</v>
      </c>
      <c r="B92" s="15">
        <v>0.44444444444444442</v>
      </c>
      <c r="C92" s="16" t="s">
        <v>76</v>
      </c>
      <c r="D92" s="17" t="s">
        <v>342</v>
      </c>
      <c r="E92" s="18" t="s">
        <v>134</v>
      </c>
      <c r="F92" s="18" t="s">
        <v>343</v>
      </c>
      <c r="G92" s="19"/>
      <c r="H92" s="19" t="s">
        <v>93</v>
      </c>
      <c r="I92" s="18" t="s">
        <v>344</v>
      </c>
      <c r="J92" s="18"/>
      <c r="K92" s="20" t="s">
        <v>77</v>
      </c>
    </row>
    <row r="93" spans="1:11" ht="25.15" customHeight="1" x14ac:dyDescent="0.2">
      <c r="A93" s="21">
        <v>44288</v>
      </c>
      <c r="B93" s="22">
        <v>0.36458333333333331</v>
      </c>
      <c r="C93" s="23" t="s">
        <v>110</v>
      </c>
      <c r="D93" s="24" t="s">
        <v>345</v>
      </c>
      <c r="E93" s="25" t="s">
        <v>346</v>
      </c>
      <c r="F93" s="25" t="s">
        <v>347</v>
      </c>
      <c r="G93" s="26"/>
      <c r="H93" s="26" t="s">
        <v>93</v>
      </c>
      <c r="I93" s="24" t="s">
        <v>348</v>
      </c>
      <c r="J93" s="25"/>
      <c r="K93" s="27" t="s">
        <v>349</v>
      </c>
    </row>
    <row r="94" spans="1:11" ht="25.15" customHeight="1" x14ac:dyDescent="0.2">
      <c r="A94" s="14">
        <v>44289</v>
      </c>
      <c r="B94" s="15">
        <v>0.375</v>
      </c>
      <c r="C94" s="16" t="s">
        <v>70</v>
      </c>
      <c r="D94" s="17" t="s">
        <v>350</v>
      </c>
      <c r="E94" s="18" t="s">
        <v>346</v>
      </c>
      <c r="F94" s="18" t="s">
        <v>109</v>
      </c>
      <c r="G94" s="19"/>
      <c r="H94" s="19" t="s">
        <v>93</v>
      </c>
      <c r="I94" s="18" t="s">
        <v>348</v>
      </c>
      <c r="J94" s="18"/>
      <c r="K94" s="20" t="s">
        <v>118</v>
      </c>
    </row>
    <row r="95" spans="1:11" ht="25.15" customHeight="1" x14ac:dyDescent="0.2">
      <c r="A95" s="21">
        <v>44290</v>
      </c>
      <c r="B95" s="22">
        <v>0.37152777777777773</v>
      </c>
      <c r="C95" s="23" t="s">
        <v>70</v>
      </c>
      <c r="D95" s="24" t="s">
        <v>351</v>
      </c>
      <c r="E95" s="25" t="s">
        <v>272</v>
      </c>
      <c r="F95" s="25" t="s">
        <v>109</v>
      </c>
      <c r="G95" s="26"/>
      <c r="H95" s="26" t="s">
        <v>93</v>
      </c>
      <c r="I95" s="24" t="s">
        <v>348</v>
      </c>
      <c r="J95" s="25"/>
      <c r="K95" s="27" t="s">
        <v>118</v>
      </c>
    </row>
    <row r="96" spans="1:11" ht="25.15" customHeight="1" x14ac:dyDescent="0.2">
      <c r="A96" s="14">
        <v>44291</v>
      </c>
      <c r="B96" s="15">
        <v>0.43055555555555558</v>
      </c>
      <c r="C96" s="16" t="s">
        <v>76</v>
      </c>
      <c r="D96" s="17" t="s">
        <v>352</v>
      </c>
      <c r="E96" s="18" t="s">
        <v>353</v>
      </c>
      <c r="F96" s="18" t="s">
        <v>354</v>
      </c>
      <c r="G96" s="19" t="s">
        <v>355</v>
      </c>
      <c r="H96" s="19" t="s">
        <v>93</v>
      </c>
      <c r="I96" s="18" t="s">
        <v>348</v>
      </c>
      <c r="J96" s="18"/>
      <c r="K96" s="20" t="s">
        <v>77</v>
      </c>
    </row>
    <row r="97" spans="1:11" ht="25.15" customHeight="1" x14ac:dyDescent="0.2">
      <c r="A97" s="21">
        <v>44292</v>
      </c>
      <c r="B97" s="22">
        <v>0.4236111111111111</v>
      </c>
      <c r="C97" s="23" t="s">
        <v>110</v>
      </c>
      <c r="D97" s="24" t="s">
        <v>356</v>
      </c>
      <c r="E97" s="25" t="s">
        <v>171</v>
      </c>
      <c r="F97" s="25" t="s">
        <v>357</v>
      </c>
      <c r="G97" s="26" t="s">
        <v>355</v>
      </c>
      <c r="H97" s="26" t="s">
        <v>93</v>
      </c>
      <c r="I97" s="24" t="s">
        <v>348</v>
      </c>
      <c r="J97" s="25"/>
      <c r="K97" s="27" t="s">
        <v>358</v>
      </c>
    </row>
    <row r="98" spans="1:11" ht="25.15" customHeight="1" x14ac:dyDescent="0.2">
      <c r="A98" s="14">
        <v>44293</v>
      </c>
      <c r="B98" s="15">
        <v>0.36458333333333331</v>
      </c>
      <c r="C98" s="16" t="s">
        <v>76</v>
      </c>
      <c r="D98" s="17" t="s">
        <v>359</v>
      </c>
      <c r="E98" s="18" t="s">
        <v>171</v>
      </c>
      <c r="F98" s="18" t="s">
        <v>360</v>
      </c>
      <c r="G98" s="19" t="s">
        <v>361</v>
      </c>
      <c r="H98" s="19" t="s">
        <v>93</v>
      </c>
      <c r="I98" s="18" t="s">
        <v>348</v>
      </c>
      <c r="J98" s="18"/>
      <c r="K98" s="20" t="s">
        <v>362</v>
      </c>
    </row>
    <row r="99" spans="1:11" ht="25.15" customHeight="1" x14ac:dyDescent="0.2">
      <c r="A99" s="21">
        <v>44294</v>
      </c>
      <c r="B99" s="22">
        <v>0.28819444444444448</v>
      </c>
      <c r="C99" s="23" t="s">
        <v>88</v>
      </c>
      <c r="D99" s="24" t="s">
        <v>363</v>
      </c>
      <c r="E99" s="25" t="s">
        <v>69</v>
      </c>
      <c r="F99" s="25" t="s">
        <v>364</v>
      </c>
      <c r="G99" s="26" t="s">
        <v>365</v>
      </c>
      <c r="H99" s="26" t="s">
        <v>93</v>
      </c>
      <c r="I99" s="24" t="s">
        <v>348</v>
      </c>
      <c r="J99" s="25"/>
      <c r="K99" s="27" t="s">
        <v>366</v>
      </c>
    </row>
    <row r="100" spans="1:11" ht="25.15" customHeight="1" x14ac:dyDescent="0.2">
      <c r="A100" s="14">
        <v>44295</v>
      </c>
      <c r="B100" s="15">
        <v>0.38541666666666669</v>
      </c>
      <c r="C100" s="16" t="s">
        <v>76</v>
      </c>
      <c r="D100" s="17" t="s">
        <v>367</v>
      </c>
      <c r="E100" s="18" t="s">
        <v>368</v>
      </c>
      <c r="F100" s="18" t="s">
        <v>369</v>
      </c>
      <c r="G100" s="19"/>
      <c r="H100" s="19" t="s">
        <v>93</v>
      </c>
      <c r="I100" s="18" t="s">
        <v>348</v>
      </c>
      <c r="J100" s="18"/>
      <c r="K100" s="20" t="s">
        <v>269</v>
      </c>
    </row>
    <row r="101" spans="1:11" ht="25.15" customHeight="1" x14ac:dyDescent="0.2">
      <c r="A101" s="21">
        <v>44296</v>
      </c>
      <c r="B101" s="22">
        <v>0.30555555555555552</v>
      </c>
      <c r="C101" s="23" t="s">
        <v>75</v>
      </c>
      <c r="D101" s="24" t="s">
        <v>196</v>
      </c>
      <c r="E101" s="25" t="s">
        <v>67</v>
      </c>
      <c r="F101" s="25" t="s">
        <v>370</v>
      </c>
      <c r="G101" s="26"/>
      <c r="H101" s="26" t="s">
        <v>93</v>
      </c>
      <c r="I101" s="24" t="s">
        <v>348</v>
      </c>
      <c r="J101" s="25"/>
      <c r="K101" s="27" t="s">
        <v>153</v>
      </c>
    </row>
    <row r="102" spans="1:11" ht="25.15" customHeight="1" x14ac:dyDescent="0.2">
      <c r="A102" s="14">
        <v>44297</v>
      </c>
      <c r="B102" s="15">
        <v>0.30208333333333331</v>
      </c>
      <c r="C102" s="16" t="s">
        <v>75</v>
      </c>
      <c r="D102" s="17" t="s">
        <v>371</v>
      </c>
      <c r="E102" s="18" t="s">
        <v>67</v>
      </c>
      <c r="F102" s="18" t="s">
        <v>370</v>
      </c>
      <c r="G102" s="19"/>
      <c r="H102" s="19" t="s">
        <v>93</v>
      </c>
      <c r="I102" s="18" t="s">
        <v>348</v>
      </c>
      <c r="J102" s="18"/>
      <c r="K102" s="20" t="s">
        <v>153</v>
      </c>
    </row>
    <row r="103" spans="1:11" ht="25.15" customHeight="1" x14ac:dyDescent="0.2">
      <c r="A103" s="21">
        <v>44298</v>
      </c>
      <c r="B103" s="22">
        <v>0.47222222222222227</v>
      </c>
      <c r="C103" s="23" t="s">
        <v>76</v>
      </c>
      <c r="D103" s="24" t="s">
        <v>372</v>
      </c>
      <c r="E103" s="25" t="s">
        <v>69</v>
      </c>
      <c r="F103" s="25" t="s">
        <v>373</v>
      </c>
      <c r="G103" s="26" t="s">
        <v>365</v>
      </c>
      <c r="H103" s="26" t="s">
        <v>93</v>
      </c>
      <c r="I103" s="24" t="s">
        <v>348</v>
      </c>
      <c r="J103" s="25"/>
      <c r="K103" s="27" t="s">
        <v>77</v>
      </c>
    </row>
    <row r="104" spans="1:11" ht="25.15" customHeight="1" x14ac:dyDescent="0.2">
      <c r="A104" s="14">
        <v>44299</v>
      </c>
      <c r="B104" s="15">
        <v>0.36458333333333331</v>
      </c>
      <c r="C104" s="16" t="s">
        <v>110</v>
      </c>
      <c r="D104" s="17" t="s">
        <v>363</v>
      </c>
      <c r="E104" s="18" t="s">
        <v>96</v>
      </c>
      <c r="F104" s="18" t="s">
        <v>374</v>
      </c>
      <c r="G104" s="19" t="s">
        <v>365</v>
      </c>
      <c r="H104" s="19" t="s">
        <v>93</v>
      </c>
      <c r="I104" s="18" t="s">
        <v>348</v>
      </c>
      <c r="J104" s="18"/>
      <c r="K104" s="20" t="s">
        <v>132</v>
      </c>
    </row>
    <row r="105" spans="1:11" ht="25.15" customHeight="1" x14ac:dyDescent="0.2">
      <c r="A105" s="21">
        <v>44300</v>
      </c>
      <c r="B105" s="22">
        <v>0.38541666666666669</v>
      </c>
      <c r="C105" s="23" t="s">
        <v>76</v>
      </c>
      <c r="D105" s="24" t="s">
        <v>375</v>
      </c>
      <c r="E105" s="25" t="s">
        <v>69</v>
      </c>
      <c r="F105" s="25" t="s">
        <v>376</v>
      </c>
      <c r="G105" s="26" t="s">
        <v>365</v>
      </c>
      <c r="H105" s="26" t="s">
        <v>93</v>
      </c>
      <c r="I105" s="24" t="s">
        <v>348</v>
      </c>
      <c r="J105" s="25"/>
      <c r="K105" s="27" t="s">
        <v>377</v>
      </c>
    </row>
    <row r="106" spans="1:11" ht="25.15" customHeight="1" x14ac:dyDescent="0.2">
      <c r="A106" s="14">
        <v>44301</v>
      </c>
      <c r="B106" s="15">
        <v>0.34722222222222227</v>
      </c>
      <c r="C106" s="16" t="s">
        <v>76</v>
      </c>
      <c r="D106" s="17" t="s">
        <v>378</v>
      </c>
      <c r="E106" s="18" t="s">
        <v>69</v>
      </c>
      <c r="F106" s="18" t="s">
        <v>379</v>
      </c>
      <c r="G106" s="19" t="s">
        <v>365</v>
      </c>
      <c r="H106" s="19" t="s">
        <v>93</v>
      </c>
      <c r="I106" s="18" t="s">
        <v>348</v>
      </c>
      <c r="J106" s="18"/>
      <c r="K106" s="20" t="s">
        <v>358</v>
      </c>
    </row>
    <row r="107" spans="1:11" ht="25.15" customHeight="1" x14ac:dyDescent="0.2">
      <c r="A107" s="21">
        <v>44302</v>
      </c>
      <c r="B107" s="22">
        <v>0.38541666666666669</v>
      </c>
      <c r="C107" s="23" t="s">
        <v>110</v>
      </c>
      <c r="D107" s="24" t="s">
        <v>380</v>
      </c>
      <c r="E107" s="25" t="s">
        <v>71</v>
      </c>
      <c r="F107" s="25" t="s">
        <v>381</v>
      </c>
      <c r="G107" s="26"/>
      <c r="H107" s="26" t="s">
        <v>93</v>
      </c>
      <c r="I107" s="24" t="s">
        <v>348</v>
      </c>
      <c r="J107" s="25"/>
      <c r="K107" s="27" t="s">
        <v>382</v>
      </c>
    </row>
    <row r="108" spans="1:11" ht="25.15" customHeight="1" x14ac:dyDescent="0.2">
      <c r="A108" s="14">
        <v>44303</v>
      </c>
      <c r="B108" s="15">
        <v>0.41666666666666669</v>
      </c>
      <c r="C108" s="16" t="s">
        <v>115</v>
      </c>
      <c r="D108" s="17" t="s">
        <v>383</v>
      </c>
      <c r="E108" s="18" t="s">
        <v>171</v>
      </c>
      <c r="F108" s="18" t="s">
        <v>109</v>
      </c>
      <c r="G108" s="19"/>
      <c r="H108" s="19" t="s">
        <v>93</v>
      </c>
      <c r="I108" s="18" t="s">
        <v>348</v>
      </c>
      <c r="J108" s="18"/>
      <c r="K108" s="20" t="s">
        <v>118</v>
      </c>
    </row>
    <row r="109" spans="1:11" ht="25.15" customHeight="1" x14ac:dyDescent="0.2">
      <c r="A109" s="21">
        <v>44304</v>
      </c>
      <c r="B109" s="22">
        <v>0.37847222222222227</v>
      </c>
      <c r="C109" s="23" t="s">
        <v>115</v>
      </c>
      <c r="D109" s="24" t="s">
        <v>384</v>
      </c>
      <c r="E109" s="25" t="s">
        <v>171</v>
      </c>
      <c r="F109" s="25" t="s">
        <v>109</v>
      </c>
      <c r="G109" s="26"/>
      <c r="H109" s="26" t="s">
        <v>93</v>
      </c>
      <c r="I109" s="24" t="s">
        <v>348</v>
      </c>
      <c r="J109" s="25"/>
      <c r="K109" s="27" t="s">
        <v>118</v>
      </c>
    </row>
    <row r="110" spans="1:11" ht="25.15" customHeight="1" x14ac:dyDescent="0.2">
      <c r="A110" s="14">
        <v>44305</v>
      </c>
      <c r="B110" s="15">
        <v>0.38541666666666669</v>
      </c>
      <c r="C110" s="16" t="s">
        <v>110</v>
      </c>
      <c r="D110" s="17" t="s">
        <v>235</v>
      </c>
      <c r="E110" s="18" t="s">
        <v>102</v>
      </c>
      <c r="F110" s="18" t="s">
        <v>385</v>
      </c>
      <c r="G110" s="19" t="s">
        <v>386</v>
      </c>
      <c r="H110" s="19" t="s">
        <v>93</v>
      </c>
      <c r="I110" s="18" t="s">
        <v>348</v>
      </c>
      <c r="J110" s="18"/>
      <c r="K110" s="20" t="s">
        <v>141</v>
      </c>
    </row>
    <row r="111" spans="1:11" ht="25.15" customHeight="1" x14ac:dyDescent="0.2">
      <c r="A111" s="21">
        <v>44306</v>
      </c>
      <c r="B111" s="22">
        <v>0.35069444444444442</v>
      </c>
      <c r="C111" s="23" t="s">
        <v>110</v>
      </c>
      <c r="D111" s="24" t="s">
        <v>119</v>
      </c>
      <c r="E111" s="25" t="s">
        <v>171</v>
      </c>
      <c r="F111" s="25" t="s">
        <v>387</v>
      </c>
      <c r="G111" s="26" t="s">
        <v>386</v>
      </c>
      <c r="H111" s="26" t="s">
        <v>93</v>
      </c>
      <c r="I111" s="24" t="s">
        <v>348</v>
      </c>
      <c r="J111" s="25"/>
      <c r="K111" s="27" t="s">
        <v>388</v>
      </c>
    </row>
    <row r="112" spans="1:11" ht="25.15" customHeight="1" x14ac:dyDescent="0.2">
      <c r="A112" s="14">
        <v>44307</v>
      </c>
      <c r="B112" s="15">
        <v>0.38541666666666669</v>
      </c>
      <c r="C112" s="16" t="s">
        <v>110</v>
      </c>
      <c r="D112" s="17" t="s">
        <v>389</v>
      </c>
      <c r="E112" s="18" t="s">
        <v>171</v>
      </c>
      <c r="F112" s="18" t="s">
        <v>390</v>
      </c>
      <c r="G112" s="19" t="s">
        <v>386</v>
      </c>
      <c r="H112" s="19" t="s">
        <v>93</v>
      </c>
      <c r="I112" s="18" t="s">
        <v>348</v>
      </c>
      <c r="J112" s="18"/>
      <c r="K112" s="20" t="s">
        <v>234</v>
      </c>
    </row>
    <row r="113" spans="1:11" ht="25.15" customHeight="1" x14ac:dyDescent="0.2">
      <c r="A113" s="21">
        <v>44308</v>
      </c>
      <c r="B113" s="22">
        <v>0.35416666666666669</v>
      </c>
      <c r="C113" s="23" t="s">
        <v>76</v>
      </c>
      <c r="D113" s="24" t="s">
        <v>391</v>
      </c>
      <c r="E113" s="25" t="s">
        <v>69</v>
      </c>
      <c r="F113" s="25" t="s">
        <v>392</v>
      </c>
      <c r="G113" s="26" t="s">
        <v>386</v>
      </c>
      <c r="H113" s="26" t="s">
        <v>93</v>
      </c>
      <c r="I113" s="24" t="s">
        <v>348</v>
      </c>
      <c r="J113" s="25"/>
      <c r="K113" s="27" t="s">
        <v>393</v>
      </c>
    </row>
    <row r="114" spans="1:11" ht="25.15" customHeight="1" x14ac:dyDescent="0.2">
      <c r="A114" s="14">
        <v>44309</v>
      </c>
      <c r="B114" s="15">
        <v>0.35069444444444442</v>
      </c>
      <c r="C114" s="16" t="s">
        <v>76</v>
      </c>
      <c r="D114" s="17" t="s">
        <v>394</v>
      </c>
      <c r="E114" s="18" t="s">
        <v>69</v>
      </c>
      <c r="F114" s="18" t="s">
        <v>395</v>
      </c>
      <c r="G114" s="19"/>
      <c r="H114" s="19" t="s">
        <v>93</v>
      </c>
      <c r="I114" s="18" t="s">
        <v>348</v>
      </c>
      <c r="J114" s="18"/>
      <c r="K114" s="20" t="s">
        <v>125</v>
      </c>
    </row>
    <row r="115" spans="1:11" ht="25.15" customHeight="1" x14ac:dyDescent="0.2">
      <c r="A115" s="21">
        <v>44310</v>
      </c>
      <c r="B115" s="22">
        <v>0.34027777777777773</v>
      </c>
      <c r="C115" s="23" t="s">
        <v>76</v>
      </c>
      <c r="D115" s="24" t="s">
        <v>396</v>
      </c>
      <c r="E115" s="25" t="s">
        <v>69</v>
      </c>
      <c r="F115" s="25" t="s">
        <v>152</v>
      </c>
      <c r="G115" s="26"/>
      <c r="H115" s="26" t="s">
        <v>93</v>
      </c>
      <c r="I115" s="24" t="s">
        <v>348</v>
      </c>
      <c r="J115" s="25"/>
      <c r="K115" s="27" t="s">
        <v>118</v>
      </c>
    </row>
    <row r="116" spans="1:11" ht="25.15" customHeight="1" x14ac:dyDescent="0.2">
      <c r="A116" s="14">
        <v>44311</v>
      </c>
      <c r="B116" s="15">
        <v>0.3125</v>
      </c>
      <c r="C116" s="16" t="s">
        <v>76</v>
      </c>
      <c r="D116" s="17" t="s">
        <v>292</v>
      </c>
      <c r="E116" s="18" t="s">
        <v>397</v>
      </c>
      <c r="F116" s="18" t="s">
        <v>152</v>
      </c>
      <c r="G116" s="19"/>
      <c r="H116" s="19" t="s">
        <v>93</v>
      </c>
      <c r="I116" s="18" t="s">
        <v>348</v>
      </c>
      <c r="J116" s="18"/>
      <c r="K116" s="20" t="s">
        <v>118</v>
      </c>
    </row>
    <row r="117" spans="1:11" ht="25.15" customHeight="1" x14ac:dyDescent="0.2">
      <c r="A117" s="21">
        <v>44312</v>
      </c>
      <c r="B117" s="22">
        <v>0.4236111111111111</v>
      </c>
      <c r="C117" s="23" t="s">
        <v>110</v>
      </c>
      <c r="D117" s="24" t="s">
        <v>398</v>
      </c>
      <c r="E117" s="25" t="s">
        <v>71</v>
      </c>
      <c r="F117" s="25" t="s">
        <v>399</v>
      </c>
      <c r="G117" s="26" t="s">
        <v>386</v>
      </c>
      <c r="H117" s="26" t="s">
        <v>93</v>
      </c>
      <c r="I117" s="24" t="s">
        <v>348</v>
      </c>
      <c r="J117" s="25"/>
      <c r="K117" s="27" t="s">
        <v>283</v>
      </c>
    </row>
    <row r="118" spans="1:11" ht="25.15" customHeight="1" x14ac:dyDescent="0.2">
      <c r="A118" s="14">
        <v>44313</v>
      </c>
      <c r="B118" s="15">
        <v>0.375</v>
      </c>
      <c r="C118" s="16" t="s">
        <v>110</v>
      </c>
      <c r="D118" s="17" t="s">
        <v>400</v>
      </c>
      <c r="E118" s="18" t="s">
        <v>171</v>
      </c>
      <c r="F118" s="18" t="s">
        <v>401</v>
      </c>
      <c r="G118" s="19" t="s">
        <v>402</v>
      </c>
      <c r="H118" s="19" t="s">
        <v>93</v>
      </c>
      <c r="I118" s="18" t="s">
        <v>348</v>
      </c>
      <c r="J118" s="18"/>
      <c r="K118" s="20" t="s">
        <v>179</v>
      </c>
    </row>
    <row r="119" spans="1:11" ht="25.15" customHeight="1" x14ac:dyDescent="0.2">
      <c r="A119" s="21">
        <v>44314</v>
      </c>
      <c r="B119" s="22">
        <v>0.375</v>
      </c>
      <c r="C119" s="23" t="s">
        <v>110</v>
      </c>
      <c r="D119" s="24" t="s">
        <v>403</v>
      </c>
      <c r="E119" s="25" t="s">
        <v>68</v>
      </c>
      <c r="F119" s="25" t="s">
        <v>404</v>
      </c>
      <c r="G119" s="26" t="s">
        <v>405</v>
      </c>
      <c r="H119" s="26" t="s">
        <v>93</v>
      </c>
      <c r="I119" s="24" t="s">
        <v>348</v>
      </c>
      <c r="J119" s="25"/>
      <c r="K119" s="27" t="s">
        <v>358</v>
      </c>
    </row>
    <row r="120" spans="1:11" ht="25.15" customHeight="1" x14ac:dyDescent="0.2">
      <c r="A120" s="14">
        <v>44315</v>
      </c>
      <c r="B120" s="15">
        <v>0.37847222222222227</v>
      </c>
      <c r="C120" s="16" t="s">
        <v>76</v>
      </c>
      <c r="D120" s="17" t="s">
        <v>406</v>
      </c>
      <c r="E120" s="18" t="s">
        <v>67</v>
      </c>
      <c r="F120" s="18" t="s">
        <v>407</v>
      </c>
      <c r="G120" s="19" t="s">
        <v>405</v>
      </c>
      <c r="H120" s="19" t="s">
        <v>93</v>
      </c>
      <c r="I120" s="18" t="s">
        <v>348</v>
      </c>
      <c r="J120" s="18"/>
      <c r="K120" s="20" t="s">
        <v>77</v>
      </c>
    </row>
    <row r="121" spans="1:11" ht="25.15" customHeight="1" x14ac:dyDescent="0.2">
      <c r="A121" s="21">
        <v>44316</v>
      </c>
      <c r="B121" s="22" t="s">
        <v>408</v>
      </c>
      <c r="C121" s="23" t="s">
        <v>70</v>
      </c>
      <c r="D121" s="24" t="s">
        <v>409</v>
      </c>
      <c r="E121" s="25" t="s">
        <v>272</v>
      </c>
      <c r="F121" s="25" t="s">
        <v>395</v>
      </c>
      <c r="G121" s="26"/>
      <c r="H121" s="26" t="s">
        <v>93</v>
      </c>
      <c r="I121" s="24" t="s">
        <v>348</v>
      </c>
      <c r="J121" s="25"/>
      <c r="K121" s="27" t="s">
        <v>410</v>
      </c>
    </row>
    <row r="122" spans="1:11" ht="25.15" customHeight="1" x14ac:dyDescent="0.2">
      <c r="A122" s="14">
        <v>44317</v>
      </c>
      <c r="B122" s="15">
        <v>0.2986111111111111</v>
      </c>
      <c r="C122" s="16" t="s">
        <v>75</v>
      </c>
      <c r="D122" s="17" t="s">
        <v>411</v>
      </c>
      <c r="E122" s="18" t="s">
        <v>67</v>
      </c>
      <c r="F122" s="18" t="s">
        <v>412</v>
      </c>
      <c r="G122" s="19"/>
      <c r="H122" s="19" t="s">
        <v>93</v>
      </c>
      <c r="I122" s="18" t="s">
        <v>348</v>
      </c>
      <c r="J122" s="18"/>
      <c r="K122" s="20" t="s">
        <v>153</v>
      </c>
    </row>
    <row r="123" spans="1:11" ht="25.15" customHeight="1" x14ac:dyDescent="0.2">
      <c r="A123" s="21">
        <v>44318</v>
      </c>
      <c r="B123" s="22">
        <v>0.29166666666666669</v>
      </c>
      <c r="C123" s="23" t="s">
        <v>75</v>
      </c>
      <c r="D123" s="24" t="s">
        <v>292</v>
      </c>
      <c r="E123" s="25" t="s">
        <v>67</v>
      </c>
      <c r="F123" s="25" t="s">
        <v>412</v>
      </c>
      <c r="G123" s="26"/>
      <c r="H123" s="26" t="s">
        <v>93</v>
      </c>
      <c r="I123" s="24" t="s">
        <v>348</v>
      </c>
      <c r="J123" s="25"/>
      <c r="K123" s="27" t="s">
        <v>153</v>
      </c>
    </row>
    <row r="124" spans="1:11" ht="25.15" customHeight="1" x14ac:dyDescent="0.2">
      <c r="A124" s="14">
        <v>44319</v>
      </c>
      <c r="B124" s="15">
        <v>0.34722222222222227</v>
      </c>
      <c r="C124" s="16" t="s">
        <v>76</v>
      </c>
      <c r="D124" s="17" t="s">
        <v>413</v>
      </c>
      <c r="E124" s="18" t="s">
        <v>158</v>
      </c>
      <c r="F124" s="18" t="s">
        <v>414</v>
      </c>
      <c r="G124" s="19" t="s">
        <v>405</v>
      </c>
      <c r="H124" s="19" t="s">
        <v>93</v>
      </c>
      <c r="I124" s="18" t="s">
        <v>348</v>
      </c>
      <c r="J124" s="18"/>
      <c r="K124" s="20" t="s">
        <v>269</v>
      </c>
    </row>
    <row r="125" spans="1:11" ht="25.15" customHeight="1" x14ac:dyDescent="0.2">
      <c r="A125" s="21">
        <v>44320</v>
      </c>
      <c r="B125" s="22">
        <v>0.41319444444444442</v>
      </c>
      <c r="C125" s="23" t="s">
        <v>115</v>
      </c>
      <c r="D125" s="24" t="s">
        <v>415</v>
      </c>
      <c r="E125" s="25" t="s">
        <v>68</v>
      </c>
      <c r="F125" s="25" t="s">
        <v>416</v>
      </c>
      <c r="G125" s="26" t="s">
        <v>405</v>
      </c>
      <c r="H125" s="26" t="s">
        <v>93</v>
      </c>
      <c r="I125" s="24" t="s">
        <v>348</v>
      </c>
      <c r="J125" s="25"/>
      <c r="K125" s="27" t="s">
        <v>118</v>
      </c>
    </row>
    <row r="126" spans="1:11" ht="25.15" customHeight="1" x14ac:dyDescent="0.2">
      <c r="A126" s="14">
        <v>44321</v>
      </c>
      <c r="B126" s="15">
        <v>0.375</v>
      </c>
      <c r="C126" s="16" t="s">
        <v>115</v>
      </c>
      <c r="D126" s="17" t="s">
        <v>417</v>
      </c>
      <c r="E126" s="18" t="s">
        <v>171</v>
      </c>
      <c r="F126" s="18" t="s">
        <v>418</v>
      </c>
      <c r="G126" s="19" t="s">
        <v>419</v>
      </c>
      <c r="H126" s="19" t="s">
        <v>93</v>
      </c>
      <c r="I126" s="18" t="s">
        <v>348</v>
      </c>
      <c r="J126" s="18"/>
      <c r="K126" s="20" t="s">
        <v>234</v>
      </c>
    </row>
    <row r="127" spans="1:11" ht="25.15" customHeight="1" x14ac:dyDescent="0.2">
      <c r="A127" s="21">
        <v>44322</v>
      </c>
      <c r="B127" s="22" t="s">
        <v>420</v>
      </c>
      <c r="C127" s="23" t="s">
        <v>70</v>
      </c>
      <c r="D127" s="24" t="s">
        <v>421</v>
      </c>
      <c r="E127" s="25" t="s">
        <v>272</v>
      </c>
      <c r="F127" s="25" t="s">
        <v>422</v>
      </c>
      <c r="G127" s="26" t="s">
        <v>423</v>
      </c>
      <c r="H127" s="26" t="s">
        <v>93</v>
      </c>
      <c r="I127" s="24" t="s">
        <v>348</v>
      </c>
      <c r="J127" s="25"/>
      <c r="K127" s="27" t="s">
        <v>424</v>
      </c>
    </row>
    <row r="128" spans="1:11" ht="25.15" customHeight="1" x14ac:dyDescent="0.2">
      <c r="A128" s="14">
        <v>44323</v>
      </c>
      <c r="B128" s="15">
        <v>0.51041666666666663</v>
      </c>
      <c r="C128" s="16" t="s">
        <v>115</v>
      </c>
      <c r="D128" s="17" t="s">
        <v>425</v>
      </c>
      <c r="E128" s="18" t="s">
        <v>68</v>
      </c>
      <c r="F128" s="18" t="s">
        <v>426</v>
      </c>
      <c r="G128" s="19"/>
      <c r="H128" s="19" t="s">
        <v>93</v>
      </c>
      <c r="I128" s="18" t="s">
        <v>348</v>
      </c>
      <c r="J128" s="18"/>
      <c r="K128" s="20" t="s">
        <v>153</v>
      </c>
    </row>
    <row r="129" spans="1:11" ht="25.15" customHeight="1" x14ac:dyDescent="0.2">
      <c r="A129" s="21">
        <v>44324</v>
      </c>
      <c r="B129" s="22">
        <v>0.46875</v>
      </c>
      <c r="C129" s="23" t="s">
        <v>115</v>
      </c>
      <c r="D129" s="24" t="s">
        <v>427</v>
      </c>
      <c r="E129" s="25" t="s">
        <v>428</v>
      </c>
      <c r="F129" s="25" t="s">
        <v>109</v>
      </c>
      <c r="G129" s="26"/>
      <c r="H129" s="26" t="s">
        <v>93</v>
      </c>
      <c r="I129" s="24" t="s">
        <v>348</v>
      </c>
      <c r="J129" s="25"/>
      <c r="K129" s="27" t="s">
        <v>153</v>
      </c>
    </row>
    <row r="130" spans="1:11" ht="25.15" customHeight="1" x14ac:dyDescent="0.2">
      <c r="A130" s="14">
        <v>44325</v>
      </c>
      <c r="B130" s="15">
        <v>0.31944444444444448</v>
      </c>
      <c r="C130" s="16" t="s">
        <v>115</v>
      </c>
      <c r="D130" s="17" t="s">
        <v>429</v>
      </c>
      <c r="E130" s="18" t="s">
        <v>96</v>
      </c>
      <c r="F130" s="18" t="s">
        <v>109</v>
      </c>
      <c r="G130" s="19"/>
      <c r="H130" s="19" t="s">
        <v>93</v>
      </c>
      <c r="I130" s="18" t="s">
        <v>348</v>
      </c>
      <c r="J130" s="18"/>
      <c r="K130" s="20" t="s">
        <v>153</v>
      </c>
    </row>
    <row r="131" spans="1:11" ht="25.15" customHeight="1" x14ac:dyDescent="0.2">
      <c r="A131" s="21">
        <v>44326</v>
      </c>
      <c r="B131" s="22">
        <v>0.30972222222222223</v>
      </c>
      <c r="C131" s="23" t="s">
        <v>430</v>
      </c>
      <c r="D131" s="24" t="s">
        <v>431</v>
      </c>
      <c r="E131" s="25" t="s">
        <v>67</v>
      </c>
      <c r="F131" s="25" t="s">
        <v>241</v>
      </c>
      <c r="G131" s="26" t="s">
        <v>432</v>
      </c>
      <c r="H131" s="26" t="s">
        <v>93</v>
      </c>
      <c r="I131" s="24" t="s">
        <v>348</v>
      </c>
      <c r="J131" s="25"/>
      <c r="K131" s="27" t="s">
        <v>141</v>
      </c>
    </row>
    <row r="132" spans="1:11" ht="25.15" customHeight="1" x14ac:dyDescent="0.2">
      <c r="A132" s="14">
        <v>44327</v>
      </c>
      <c r="B132" s="15">
        <v>0.35416666666666669</v>
      </c>
      <c r="C132" s="16" t="s">
        <v>110</v>
      </c>
      <c r="D132" s="17" t="s">
        <v>433</v>
      </c>
      <c r="E132" s="18" t="s">
        <v>171</v>
      </c>
      <c r="F132" s="18" t="s">
        <v>434</v>
      </c>
      <c r="G132" s="19" t="s">
        <v>432</v>
      </c>
      <c r="H132" s="19" t="s">
        <v>93</v>
      </c>
      <c r="I132" s="18" t="s">
        <v>348</v>
      </c>
      <c r="J132" s="18"/>
      <c r="K132" s="20" t="s">
        <v>435</v>
      </c>
    </row>
    <row r="133" spans="1:11" ht="25.15" customHeight="1" x14ac:dyDescent="0.2">
      <c r="A133" s="21">
        <v>44328</v>
      </c>
      <c r="B133" s="22">
        <v>0.50694444444444442</v>
      </c>
      <c r="C133" s="23" t="s">
        <v>110</v>
      </c>
      <c r="D133" s="24" t="s">
        <v>436</v>
      </c>
      <c r="E133" s="25" t="s">
        <v>171</v>
      </c>
      <c r="F133" s="25" t="s">
        <v>437</v>
      </c>
      <c r="G133" s="26" t="s">
        <v>432</v>
      </c>
      <c r="H133" s="26" t="s">
        <v>93</v>
      </c>
      <c r="I133" s="24" t="s">
        <v>348</v>
      </c>
      <c r="J133" s="25"/>
      <c r="K133" s="27" t="s">
        <v>125</v>
      </c>
    </row>
    <row r="134" spans="1:11" ht="25.15" customHeight="1" x14ac:dyDescent="0.2">
      <c r="A134" s="14">
        <v>44329</v>
      </c>
      <c r="B134" s="15">
        <v>0.46527777777777773</v>
      </c>
      <c r="C134" s="16" t="s">
        <v>110</v>
      </c>
      <c r="D134" s="17" t="s">
        <v>438</v>
      </c>
      <c r="E134" s="18" t="s">
        <v>96</v>
      </c>
      <c r="F134" s="18" t="s">
        <v>439</v>
      </c>
      <c r="G134" s="19" t="s">
        <v>432</v>
      </c>
      <c r="H134" s="19" t="s">
        <v>93</v>
      </c>
      <c r="I134" s="18" t="s">
        <v>348</v>
      </c>
      <c r="J134" s="18"/>
      <c r="K134" s="20" t="s">
        <v>440</v>
      </c>
    </row>
    <row r="135" spans="1:11" ht="25.15" customHeight="1" x14ac:dyDescent="0.2">
      <c r="A135" s="21">
        <v>44330</v>
      </c>
      <c r="B135" s="22">
        <v>0.34722222222222227</v>
      </c>
      <c r="C135" s="23" t="s">
        <v>76</v>
      </c>
      <c r="D135" s="24" t="s">
        <v>441</v>
      </c>
      <c r="E135" s="25" t="s">
        <v>67</v>
      </c>
      <c r="F135" s="25" t="s">
        <v>442</v>
      </c>
      <c r="G135" s="26"/>
      <c r="H135" s="26" t="s">
        <v>93</v>
      </c>
      <c r="I135" s="24" t="s">
        <v>348</v>
      </c>
      <c r="J135" s="25"/>
      <c r="K135" s="27" t="s">
        <v>98</v>
      </c>
    </row>
    <row r="136" spans="1:11" ht="25.15" customHeight="1" x14ac:dyDescent="0.2">
      <c r="A136" s="14">
        <v>44331</v>
      </c>
      <c r="B136" s="15">
        <v>0.35416666666666669</v>
      </c>
      <c r="C136" s="16" t="s">
        <v>70</v>
      </c>
      <c r="D136" s="17" t="s">
        <v>443</v>
      </c>
      <c r="E136" s="18" t="s">
        <v>73</v>
      </c>
      <c r="F136" s="18" t="s">
        <v>109</v>
      </c>
      <c r="G136" s="19"/>
      <c r="H136" s="19" t="s">
        <v>93</v>
      </c>
      <c r="I136" s="18" t="s">
        <v>348</v>
      </c>
      <c r="J136" s="18"/>
      <c r="K136" s="20" t="s">
        <v>153</v>
      </c>
    </row>
    <row r="137" spans="1:11" ht="25.15" customHeight="1" x14ac:dyDescent="0.2">
      <c r="A137" s="21">
        <v>44332</v>
      </c>
      <c r="B137" s="22">
        <v>0.37152777777777773</v>
      </c>
      <c r="C137" s="23" t="s">
        <v>70</v>
      </c>
      <c r="D137" s="24" t="s">
        <v>444</v>
      </c>
      <c r="E137" s="25" t="s">
        <v>73</v>
      </c>
      <c r="F137" s="25" t="s">
        <v>109</v>
      </c>
      <c r="G137" s="26"/>
      <c r="H137" s="26" t="s">
        <v>93</v>
      </c>
      <c r="I137" s="24" t="s">
        <v>348</v>
      </c>
      <c r="J137" s="25"/>
      <c r="K137" s="27" t="s">
        <v>153</v>
      </c>
    </row>
    <row r="138" spans="1:11" ht="25.15" customHeight="1" x14ac:dyDescent="0.2">
      <c r="A138" s="14">
        <v>44333</v>
      </c>
      <c r="B138" s="15">
        <v>0.3888888888888889</v>
      </c>
      <c r="C138" s="16" t="s">
        <v>110</v>
      </c>
      <c r="D138" s="17" t="s">
        <v>445</v>
      </c>
      <c r="E138" s="18" t="s">
        <v>171</v>
      </c>
      <c r="F138" s="18" t="s">
        <v>446</v>
      </c>
      <c r="G138" s="19" t="s">
        <v>447</v>
      </c>
      <c r="H138" s="19" t="s">
        <v>93</v>
      </c>
      <c r="I138" s="18" t="s">
        <v>348</v>
      </c>
      <c r="J138" s="18"/>
      <c r="K138" s="20" t="s">
        <v>362</v>
      </c>
    </row>
    <row r="139" spans="1:11" ht="25.15" customHeight="1" x14ac:dyDescent="0.2">
      <c r="A139" s="21">
        <v>44334</v>
      </c>
      <c r="B139" s="22">
        <v>0.3611111111111111</v>
      </c>
      <c r="C139" s="23" t="s">
        <v>110</v>
      </c>
      <c r="D139" s="24" t="s">
        <v>448</v>
      </c>
      <c r="E139" s="25" t="s">
        <v>171</v>
      </c>
      <c r="F139" s="25" t="s">
        <v>449</v>
      </c>
      <c r="G139" s="26" t="s">
        <v>450</v>
      </c>
      <c r="H139" s="26" t="s">
        <v>93</v>
      </c>
      <c r="I139" s="24" t="s">
        <v>348</v>
      </c>
      <c r="J139" s="25"/>
      <c r="K139" s="27" t="s">
        <v>451</v>
      </c>
    </row>
    <row r="140" spans="1:11" ht="25.15" customHeight="1" x14ac:dyDescent="0.2">
      <c r="A140" s="14">
        <v>44335</v>
      </c>
      <c r="B140" s="15">
        <v>0.33333333333333331</v>
      </c>
      <c r="C140" s="16" t="s">
        <v>110</v>
      </c>
      <c r="D140" s="17" t="s">
        <v>452</v>
      </c>
      <c r="E140" s="18" t="s">
        <v>69</v>
      </c>
      <c r="F140" s="18" t="s">
        <v>453</v>
      </c>
      <c r="G140" s="19" t="s">
        <v>454</v>
      </c>
      <c r="H140" s="19" t="s">
        <v>93</v>
      </c>
      <c r="I140" s="18" t="s">
        <v>348</v>
      </c>
      <c r="J140" s="18"/>
      <c r="K140" s="20" t="s">
        <v>245</v>
      </c>
    </row>
    <row r="141" spans="1:11" ht="25.15" customHeight="1" x14ac:dyDescent="0.2">
      <c r="A141" s="21">
        <v>44336</v>
      </c>
      <c r="B141" s="22">
        <v>0.3576388888888889</v>
      </c>
      <c r="C141" s="23" t="s">
        <v>110</v>
      </c>
      <c r="D141" s="24" t="s">
        <v>455</v>
      </c>
      <c r="E141" s="25" t="s">
        <v>353</v>
      </c>
      <c r="F141" s="25" t="s">
        <v>456</v>
      </c>
      <c r="G141" s="26" t="s">
        <v>454</v>
      </c>
      <c r="H141" s="26" t="s">
        <v>93</v>
      </c>
      <c r="I141" s="24" t="s">
        <v>348</v>
      </c>
      <c r="J141" s="25"/>
      <c r="K141" s="27" t="s">
        <v>102</v>
      </c>
    </row>
    <row r="142" spans="1:11" ht="25.15" customHeight="1" x14ac:dyDescent="0.2">
      <c r="A142" s="14">
        <v>44337</v>
      </c>
      <c r="B142" s="15">
        <v>0.4201388888888889</v>
      </c>
      <c r="C142" s="16" t="s">
        <v>110</v>
      </c>
      <c r="D142" s="17" t="s">
        <v>457</v>
      </c>
      <c r="E142" s="18" t="s">
        <v>353</v>
      </c>
      <c r="F142" s="18" t="s">
        <v>458</v>
      </c>
      <c r="G142" s="19" t="s">
        <v>454</v>
      </c>
      <c r="H142" s="19" t="s">
        <v>93</v>
      </c>
      <c r="I142" s="18" t="s">
        <v>348</v>
      </c>
      <c r="J142" s="18"/>
      <c r="K142" s="20" t="s">
        <v>125</v>
      </c>
    </row>
    <row r="143" spans="1:11" ht="25.15" customHeight="1" x14ac:dyDescent="0.2">
      <c r="A143" s="21">
        <v>44338</v>
      </c>
      <c r="B143" s="22">
        <v>0.3888888888888889</v>
      </c>
      <c r="C143" s="23" t="s">
        <v>145</v>
      </c>
      <c r="D143" s="24" t="s">
        <v>459</v>
      </c>
      <c r="E143" s="25" t="s">
        <v>67</v>
      </c>
      <c r="F143" s="25" t="s">
        <v>137</v>
      </c>
      <c r="G143" s="26"/>
      <c r="H143" s="26" t="s">
        <v>93</v>
      </c>
      <c r="I143" s="24" t="s">
        <v>348</v>
      </c>
      <c r="J143" s="25"/>
      <c r="K143" s="27" t="s">
        <v>118</v>
      </c>
    </row>
    <row r="144" spans="1:11" ht="25.15" customHeight="1" x14ac:dyDescent="0.2">
      <c r="A144" s="14">
        <v>44339</v>
      </c>
      <c r="B144" s="15">
        <v>0.35416666666666669</v>
      </c>
      <c r="C144" s="16" t="s">
        <v>76</v>
      </c>
      <c r="D144" s="17" t="s">
        <v>294</v>
      </c>
      <c r="E144" s="18" t="s">
        <v>69</v>
      </c>
      <c r="F144" s="18" t="s">
        <v>137</v>
      </c>
      <c r="G144" s="19"/>
      <c r="H144" s="19" t="s">
        <v>93</v>
      </c>
      <c r="I144" s="18" t="s">
        <v>348</v>
      </c>
      <c r="J144" s="18"/>
      <c r="K144" s="20" t="s">
        <v>118</v>
      </c>
    </row>
    <row r="145" spans="1:11" ht="25.15" customHeight="1" x14ac:dyDescent="0.2">
      <c r="A145" s="21">
        <v>44340</v>
      </c>
      <c r="B145" s="22">
        <v>0.40277777777777773</v>
      </c>
      <c r="C145" s="23" t="s">
        <v>110</v>
      </c>
      <c r="D145" s="24" t="s">
        <v>460</v>
      </c>
      <c r="E145" s="25" t="s">
        <v>69</v>
      </c>
      <c r="F145" s="25" t="s">
        <v>461</v>
      </c>
      <c r="G145" s="26" t="s">
        <v>454</v>
      </c>
      <c r="H145" s="26" t="s">
        <v>93</v>
      </c>
      <c r="I145" s="24" t="s">
        <v>348</v>
      </c>
      <c r="J145" s="25"/>
      <c r="K145" s="27" t="s">
        <v>462</v>
      </c>
    </row>
    <row r="146" spans="1:11" ht="25.15" customHeight="1" x14ac:dyDescent="0.2">
      <c r="A146" s="14">
        <v>44341</v>
      </c>
      <c r="B146" s="15">
        <v>0.34722222222222227</v>
      </c>
      <c r="C146" s="16" t="s">
        <v>110</v>
      </c>
      <c r="D146" s="17" t="s">
        <v>463</v>
      </c>
      <c r="E146" s="18" t="s">
        <v>71</v>
      </c>
      <c r="F146" s="18" t="s">
        <v>464</v>
      </c>
      <c r="G146" s="19" t="s">
        <v>454</v>
      </c>
      <c r="H146" s="19" t="s">
        <v>93</v>
      </c>
      <c r="I146" s="18" t="s">
        <v>465</v>
      </c>
      <c r="J146" s="18"/>
      <c r="K146" s="20" t="s">
        <v>466</v>
      </c>
    </row>
    <row r="147" spans="1:11" ht="25.15" customHeight="1" x14ac:dyDescent="0.2">
      <c r="A147" s="21">
        <v>44342</v>
      </c>
      <c r="B147" s="22">
        <v>0.36805555555555558</v>
      </c>
      <c r="C147" s="23" t="s">
        <v>110</v>
      </c>
      <c r="D147" s="24" t="s">
        <v>467</v>
      </c>
      <c r="E147" s="25" t="s">
        <v>117</v>
      </c>
      <c r="F147" s="25" t="s">
        <v>468</v>
      </c>
      <c r="G147" s="26" t="s">
        <v>454</v>
      </c>
      <c r="H147" s="26" t="s">
        <v>93</v>
      </c>
      <c r="I147" s="24" t="s">
        <v>469</v>
      </c>
      <c r="J147" s="25"/>
      <c r="K147" s="27" t="s">
        <v>470</v>
      </c>
    </row>
    <row r="148" spans="1:11" ht="25.15" customHeight="1" x14ac:dyDescent="0.2">
      <c r="A148" s="14">
        <v>44343</v>
      </c>
      <c r="B148" s="15">
        <v>0.34375</v>
      </c>
      <c r="C148" s="16" t="s">
        <v>110</v>
      </c>
      <c r="D148" s="17" t="s">
        <v>471</v>
      </c>
      <c r="E148" s="18" t="s">
        <v>472</v>
      </c>
      <c r="F148" s="18" t="s">
        <v>473</v>
      </c>
      <c r="G148" s="19" t="s">
        <v>454</v>
      </c>
      <c r="H148" s="19" t="s">
        <v>93</v>
      </c>
      <c r="I148" s="18" t="s">
        <v>474</v>
      </c>
      <c r="J148" s="18"/>
      <c r="K148" s="20" t="s">
        <v>77</v>
      </c>
    </row>
    <row r="149" spans="1:11" ht="25.15" customHeight="1" x14ac:dyDescent="0.2">
      <c r="A149" s="21">
        <v>44344</v>
      </c>
      <c r="B149" s="22">
        <v>0.375</v>
      </c>
      <c r="C149" s="23" t="s">
        <v>115</v>
      </c>
      <c r="D149" s="24" t="s">
        <v>463</v>
      </c>
      <c r="E149" s="25" t="s">
        <v>71</v>
      </c>
      <c r="F149" s="25" t="s">
        <v>475</v>
      </c>
      <c r="G149" s="26"/>
      <c r="H149" s="26" t="s">
        <v>93</v>
      </c>
      <c r="I149" s="24" t="s">
        <v>476</v>
      </c>
      <c r="J149" s="25"/>
      <c r="K149" s="27" t="s">
        <v>153</v>
      </c>
    </row>
    <row r="150" spans="1:11" ht="25.15" customHeight="1" x14ac:dyDescent="0.2">
      <c r="A150" s="14">
        <v>44345</v>
      </c>
      <c r="B150" s="15">
        <v>0.2986111111111111</v>
      </c>
      <c r="C150" s="16" t="s">
        <v>75</v>
      </c>
      <c r="D150" s="17" t="s">
        <v>477</v>
      </c>
      <c r="E150" s="18" t="s">
        <v>171</v>
      </c>
      <c r="F150" s="18" t="s">
        <v>478</v>
      </c>
      <c r="G150" s="19"/>
      <c r="H150" s="19" t="s">
        <v>93</v>
      </c>
      <c r="I150" s="17" t="s">
        <v>476</v>
      </c>
      <c r="J150" s="18"/>
      <c r="K150" s="20" t="s">
        <v>153</v>
      </c>
    </row>
    <row r="151" spans="1:11" ht="25.15" customHeight="1" x14ac:dyDescent="0.2">
      <c r="A151" s="21">
        <v>44346</v>
      </c>
      <c r="B151" s="22">
        <v>0.28819444444444448</v>
      </c>
      <c r="C151" s="23" t="s">
        <v>75</v>
      </c>
      <c r="D151" s="24" t="s">
        <v>479</v>
      </c>
      <c r="E151" s="25" t="s">
        <v>171</v>
      </c>
      <c r="F151" s="25" t="s">
        <v>480</v>
      </c>
      <c r="G151" s="26"/>
      <c r="H151" s="26" t="s">
        <v>93</v>
      </c>
      <c r="I151" s="24" t="s">
        <v>476</v>
      </c>
      <c r="J151" s="25"/>
      <c r="K151" s="27" t="s">
        <v>153</v>
      </c>
    </row>
    <row r="152" spans="1:11" ht="25.15" customHeight="1" x14ac:dyDescent="0.2">
      <c r="A152" s="14">
        <v>44347</v>
      </c>
      <c r="B152" s="15">
        <v>0.29166666666666669</v>
      </c>
      <c r="C152" s="16" t="s">
        <v>75</v>
      </c>
      <c r="D152" s="17" t="s">
        <v>481</v>
      </c>
      <c r="E152" s="18" t="s">
        <v>171</v>
      </c>
      <c r="F152" s="18" t="s">
        <v>482</v>
      </c>
      <c r="G152" s="19"/>
      <c r="H152" s="19" t="s">
        <v>93</v>
      </c>
      <c r="I152" s="17" t="s">
        <v>476</v>
      </c>
      <c r="J152" s="18"/>
      <c r="K152" s="20" t="s">
        <v>153</v>
      </c>
    </row>
    <row r="153" spans="1:11" ht="25.15" customHeight="1" x14ac:dyDescent="0.2">
      <c r="A153" s="21">
        <v>44348</v>
      </c>
      <c r="B153" s="22">
        <v>0.35416666666666669</v>
      </c>
      <c r="C153" s="23" t="s">
        <v>76</v>
      </c>
      <c r="D153" s="24" t="s">
        <v>483</v>
      </c>
      <c r="E153" s="25" t="s">
        <v>134</v>
      </c>
      <c r="F153" s="25" t="s">
        <v>484</v>
      </c>
      <c r="G153" s="26" t="s">
        <v>485</v>
      </c>
      <c r="H153" s="26" t="s">
        <v>93</v>
      </c>
      <c r="I153" s="24" t="s">
        <v>348</v>
      </c>
      <c r="J153" s="25"/>
      <c r="K153" s="27" t="s">
        <v>77</v>
      </c>
    </row>
    <row r="154" spans="1:11" ht="25.15" customHeight="1" x14ac:dyDescent="0.2">
      <c r="A154" s="14">
        <v>44349</v>
      </c>
      <c r="B154" s="15">
        <v>0.33680555555555558</v>
      </c>
      <c r="C154" s="16" t="s">
        <v>76</v>
      </c>
      <c r="D154" s="17" t="s">
        <v>486</v>
      </c>
      <c r="E154" s="18" t="s">
        <v>134</v>
      </c>
      <c r="F154" s="18" t="s">
        <v>487</v>
      </c>
      <c r="G154" s="19" t="s">
        <v>488</v>
      </c>
      <c r="H154" s="19" t="s">
        <v>93</v>
      </c>
      <c r="I154" s="17" t="s">
        <v>348</v>
      </c>
      <c r="J154" s="18"/>
      <c r="K154" s="20" t="s">
        <v>451</v>
      </c>
    </row>
    <row r="155" spans="1:11" ht="25.15" customHeight="1" x14ac:dyDescent="0.2">
      <c r="A155" s="21">
        <v>44350</v>
      </c>
      <c r="B155" s="22">
        <v>0.3888888888888889</v>
      </c>
      <c r="C155" s="23" t="s">
        <v>76</v>
      </c>
      <c r="D155" s="24" t="s">
        <v>489</v>
      </c>
      <c r="E155" s="25" t="s">
        <v>134</v>
      </c>
      <c r="F155" s="25" t="s">
        <v>490</v>
      </c>
      <c r="G155" s="26" t="s">
        <v>423</v>
      </c>
      <c r="H155" s="26" t="s">
        <v>93</v>
      </c>
      <c r="I155" s="24" t="s">
        <v>348</v>
      </c>
      <c r="J155" s="25"/>
      <c r="K155" s="27" t="s">
        <v>269</v>
      </c>
    </row>
    <row r="156" spans="1:11" ht="25.15" customHeight="1" x14ac:dyDescent="0.2">
      <c r="A156" s="14">
        <v>44351</v>
      </c>
      <c r="B156" s="15">
        <v>0.31944444444444448</v>
      </c>
      <c r="C156" s="16" t="s">
        <v>145</v>
      </c>
      <c r="D156" s="17" t="s">
        <v>491</v>
      </c>
      <c r="E156" s="18" t="s">
        <v>368</v>
      </c>
      <c r="F156" s="18" t="s">
        <v>492</v>
      </c>
      <c r="G156" s="19" t="s">
        <v>423</v>
      </c>
      <c r="H156" s="19" t="s">
        <v>93</v>
      </c>
      <c r="I156" s="17" t="s">
        <v>348</v>
      </c>
      <c r="J156" s="18"/>
      <c r="K156" s="20" t="s">
        <v>493</v>
      </c>
    </row>
    <row r="157" spans="1:11" ht="25.15" customHeight="1" x14ac:dyDescent="0.2">
      <c r="A157" s="21">
        <v>44352</v>
      </c>
      <c r="B157" s="22">
        <v>0.42708333333333331</v>
      </c>
      <c r="C157" s="23" t="s">
        <v>70</v>
      </c>
      <c r="D157" s="24" t="s">
        <v>494</v>
      </c>
      <c r="E157" s="25" t="s">
        <v>67</v>
      </c>
      <c r="F157" s="25" t="s">
        <v>137</v>
      </c>
      <c r="G157" s="26"/>
      <c r="H157" s="26" t="s">
        <v>93</v>
      </c>
      <c r="I157" s="24" t="s">
        <v>348</v>
      </c>
      <c r="J157" s="25"/>
      <c r="K157" s="27" t="s">
        <v>153</v>
      </c>
    </row>
    <row r="158" spans="1:11" ht="25.15" customHeight="1" x14ac:dyDescent="0.2">
      <c r="A158" s="14">
        <v>44353</v>
      </c>
      <c r="B158" s="15">
        <v>0.38541666666666669</v>
      </c>
      <c r="C158" s="16" t="s">
        <v>70</v>
      </c>
      <c r="D158" s="17" t="s">
        <v>495</v>
      </c>
      <c r="E158" s="18" t="s">
        <v>496</v>
      </c>
      <c r="F158" s="18" t="s">
        <v>137</v>
      </c>
      <c r="G158" s="19"/>
      <c r="H158" s="19" t="s">
        <v>93</v>
      </c>
      <c r="I158" s="17" t="s">
        <v>348</v>
      </c>
      <c r="J158" s="18"/>
      <c r="K158" s="20" t="s">
        <v>153</v>
      </c>
    </row>
    <row r="159" spans="1:11" ht="25.15" customHeight="1" x14ac:dyDescent="0.2">
      <c r="A159" s="21">
        <v>44354</v>
      </c>
      <c r="B159" s="22">
        <v>0.37152777777777773</v>
      </c>
      <c r="C159" s="23" t="s">
        <v>76</v>
      </c>
      <c r="D159" s="24" t="s">
        <v>497</v>
      </c>
      <c r="E159" s="25" t="s">
        <v>158</v>
      </c>
      <c r="F159" s="25" t="s">
        <v>498</v>
      </c>
      <c r="G159" s="26"/>
      <c r="H159" s="26" t="s">
        <v>93</v>
      </c>
      <c r="I159" s="24" t="s">
        <v>348</v>
      </c>
      <c r="J159" s="25"/>
      <c r="K159" s="27" t="s">
        <v>499</v>
      </c>
    </row>
    <row r="160" spans="1:11" ht="25.15" customHeight="1" x14ac:dyDescent="0.2">
      <c r="A160" s="14">
        <v>44355</v>
      </c>
      <c r="B160" s="15">
        <v>0.32291666666666669</v>
      </c>
      <c r="C160" s="16" t="s">
        <v>76</v>
      </c>
      <c r="D160" s="17" t="s">
        <v>500</v>
      </c>
      <c r="E160" s="18" t="s">
        <v>501</v>
      </c>
      <c r="F160" s="18" t="s">
        <v>502</v>
      </c>
      <c r="G160" s="19"/>
      <c r="H160" s="19" t="s">
        <v>93</v>
      </c>
      <c r="I160" s="17" t="s">
        <v>348</v>
      </c>
      <c r="J160" s="18"/>
      <c r="K160" s="20" t="s">
        <v>503</v>
      </c>
    </row>
    <row r="161" spans="1:11" ht="25.15" customHeight="1" x14ac:dyDescent="0.2">
      <c r="A161" s="21">
        <v>44356</v>
      </c>
      <c r="B161" s="22">
        <v>0.40625</v>
      </c>
      <c r="C161" s="23" t="s">
        <v>76</v>
      </c>
      <c r="D161" s="24" t="s">
        <v>504</v>
      </c>
      <c r="E161" s="25" t="s">
        <v>134</v>
      </c>
      <c r="F161" s="25" t="s">
        <v>505</v>
      </c>
      <c r="G161" s="26"/>
      <c r="H161" s="26" t="s">
        <v>93</v>
      </c>
      <c r="I161" s="24" t="s">
        <v>348</v>
      </c>
      <c r="J161" s="25"/>
      <c r="K161" s="27" t="s">
        <v>132</v>
      </c>
    </row>
    <row r="162" spans="1:11" ht="25.15" customHeight="1" x14ac:dyDescent="0.2">
      <c r="A162" s="14">
        <v>44357</v>
      </c>
      <c r="B162" s="15">
        <v>0.2986111111111111</v>
      </c>
      <c r="C162" s="16" t="s">
        <v>76</v>
      </c>
      <c r="D162" s="17" t="s">
        <v>506</v>
      </c>
      <c r="E162" s="18" t="s">
        <v>72</v>
      </c>
      <c r="F162" s="18" t="s">
        <v>507</v>
      </c>
      <c r="G162" s="19"/>
      <c r="H162" s="19" t="s">
        <v>93</v>
      </c>
      <c r="I162" s="17" t="s">
        <v>348</v>
      </c>
      <c r="J162" s="18"/>
      <c r="K162" s="20" t="s">
        <v>260</v>
      </c>
    </row>
    <row r="163" spans="1:11" ht="25.15" customHeight="1" x14ac:dyDescent="0.2">
      <c r="A163" s="21">
        <v>44358</v>
      </c>
      <c r="B163" s="22">
        <v>0.34375</v>
      </c>
      <c r="C163" s="23" t="s">
        <v>76</v>
      </c>
      <c r="D163" s="24" t="s">
        <v>508</v>
      </c>
      <c r="E163" s="25" t="s">
        <v>368</v>
      </c>
      <c r="F163" s="25" t="s">
        <v>509</v>
      </c>
      <c r="G163" s="26"/>
      <c r="H163" s="26" t="s">
        <v>93</v>
      </c>
      <c r="I163" s="24" t="s">
        <v>348</v>
      </c>
      <c r="J163" s="25"/>
      <c r="K163" s="27" t="s">
        <v>510</v>
      </c>
    </row>
    <row r="164" spans="1:11" ht="25.15" customHeight="1" x14ac:dyDescent="0.2">
      <c r="A164" s="14">
        <v>44359</v>
      </c>
      <c r="B164" s="15">
        <v>0.29166666666666669</v>
      </c>
      <c r="C164" s="16" t="s">
        <v>115</v>
      </c>
      <c r="D164" s="17" t="s">
        <v>511</v>
      </c>
      <c r="E164" s="18" t="s">
        <v>69</v>
      </c>
      <c r="F164" s="18" t="s">
        <v>512</v>
      </c>
      <c r="G164" s="19"/>
      <c r="H164" s="19" t="s">
        <v>93</v>
      </c>
      <c r="I164" s="17" t="s">
        <v>348</v>
      </c>
      <c r="J164" s="18"/>
      <c r="K164" s="20" t="s">
        <v>153</v>
      </c>
    </row>
    <row r="165" spans="1:11" ht="25.15" customHeight="1" x14ac:dyDescent="0.2">
      <c r="A165" s="21">
        <v>44360</v>
      </c>
      <c r="B165" s="22">
        <v>0.5</v>
      </c>
      <c r="C165" s="23" t="s">
        <v>115</v>
      </c>
      <c r="D165" s="24" t="s">
        <v>513</v>
      </c>
      <c r="E165" s="25" t="s">
        <v>171</v>
      </c>
      <c r="F165" s="25" t="s">
        <v>512</v>
      </c>
      <c r="G165" s="26"/>
      <c r="H165" s="26" t="s">
        <v>93</v>
      </c>
      <c r="I165" s="24" t="s">
        <v>348</v>
      </c>
      <c r="J165" s="25"/>
      <c r="K165" s="27" t="s">
        <v>153</v>
      </c>
    </row>
    <row r="166" spans="1:11" ht="25.15" customHeight="1" x14ac:dyDescent="0.2">
      <c r="A166" s="14">
        <v>44361</v>
      </c>
      <c r="B166" s="15">
        <v>0.3611111111111111</v>
      </c>
      <c r="C166" s="16" t="s">
        <v>110</v>
      </c>
      <c r="D166" s="17" t="s">
        <v>514</v>
      </c>
      <c r="E166" s="18" t="s">
        <v>171</v>
      </c>
      <c r="F166" s="18" t="s">
        <v>515</v>
      </c>
      <c r="G166" s="19"/>
      <c r="H166" s="19" t="s">
        <v>93</v>
      </c>
      <c r="I166" s="17" t="s">
        <v>348</v>
      </c>
      <c r="J166" s="18"/>
      <c r="K166" s="20" t="s">
        <v>516</v>
      </c>
    </row>
    <row r="167" spans="1:11" ht="25.15" customHeight="1" x14ac:dyDescent="0.2">
      <c r="A167" s="21">
        <v>44362</v>
      </c>
      <c r="B167" s="22">
        <v>0.38541666666666669</v>
      </c>
      <c r="C167" s="23" t="s">
        <v>76</v>
      </c>
      <c r="D167" s="24" t="s">
        <v>517</v>
      </c>
      <c r="E167" s="25" t="s">
        <v>134</v>
      </c>
      <c r="F167" s="25" t="s">
        <v>518</v>
      </c>
      <c r="G167" s="26" t="s">
        <v>519</v>
      </c>
      <c r="H167" s="26" t="s">
        <v>93</v>
      </c>
      <c r="I167" s="24" t="s">
        <v>348</v>
      </c>
      <c r="J167" s="25"/>
      <c r="K167" s="27" t="s">
        <v>520</v>
      </c>
    </row>
    <row r="168" spans="1:11" ht="25.15" customHeight="1" x14ac:dyDescent="0.2">
      <c r="A168" s="14">
        <v>44363</v>
      </c>
      <c r="B168" s="15">
        <v>0.35416666666666669</v>
      </c>
      <c r="C168" s="16" t="s">
        <v>76</v>
      </c>
      <c r="D168" s="17" t="s">
        <v>521</v>
      </c>
      <c r="E168" s="18" t="s">
        <v>171</v>
      </c>
      <c r="F168" s="18" t="s">
        <v>522</v>
      </c>
      <c r="G168" s="19" t="s">
        <v>523</v>
      </c>
      <c r="H168" s="19" t="s">
        <v>93</v>
      </c>
      <c r="I168" s="17" t="s">
        <v>348</v>
      </c>
      <c r="J168" s="18"/>
      <c r="K168" s="20" t="s">
        <v>524</v>
      </c>
    </row>
    <row r="169" spans="1:11" ht="25.15" customHeight="1" x14ac:dyDescent="0.2">
      <c r="A169" s="21">
        <v>44364</v>
      </c>
      <c r="B169" s="22">
        <v>0.28125</v>
      </c>
      <c r="C169" s="23" t="s">
        <v>88</v>
      </c>
      <c r="D169" s="24" t="s">
        <v>525</v>
      </c>
      <c r="E169" s="25" t="s">
        <v>171</v>
      </c>
      <c r="F169" s="25" t="s">
        <v>526</v>
      </c>
      <c r="G169" s="26" t="s">
        <v>527</v>
      </c>
      <c r="H169" s="26" t="s">
        <v>93</v>
      </c>
      <c r="I169" s="24" t="s">
        <v>348</v>
      </c>
      <c r="J169" s="25"/>
      <c r="K169" s="27" t="s">
        <v>362</v>
      </c>
    </row>
    <row r="170" spans="1:11" ht="25.15" customHeight="1" x14ac:dyDescent="0.2">
      <c r="A170" s="14">
        <v>44365</v>
      </c>
      <c r="B170" s="15">
        <v>0.3125</v>
      </c>
      <c r="C170" s="16" t="s">
        <v>110</v>
      </c>
      <c r="D170" s="17" t="s">
        <v>528</v>
      </c>
      <c r="E170" s="18" t="s">
        <v>171</v>
      </c>
      <c r="F170" s="18" t="s">
        <v>529</v>
      </c>
      <c r="G170" s="19"/>
      <c r="H170" s="19" t="s">
        <v>93</v>
      </c>
      <c r="I170" s="17" t="s">
        <v>348</v>
      </c>
      <c r="J170" s="18"/>
      <c r="K170" s="20" t="s">
        <v>530</v>
      </c>
    </row>
    <row r="171" spans="1:11" ht="25.15" customHeight="1" x14ac:dyDescent="0.2">
      <c r="A171" s="21">
        <v>44366</v>
      </c>
      <c r="B171" s="22">
        <v>0.3611111111111111</v>
      </c>
      <c r="C171" s="23" t="s">
        <v>145</v>
      </c>
      <c r="D171" s="24" t="s">
        <v>531</v>
      </c>
      <c r="E171" s="25" t="s">
        <v>158</v>
      </c>
      <c r="F171" s="25" t="s">
        <v>137</v>
      </c>
      <c r="G171" s="26"/>
      <c r="H171" s="26" t="s">
        <v>93</v>
      </c>
      <c r="I171" s="24" t="s">
        <v>348</v>
      </c>
      <c r="J171" s="25"/>
      <c r="K171" s="27" t="s">
        <v>118</v>
      </c>
    </row>
    <row r="172" spans="1:11" ht="25.15" customHeight="1" x14ac:dyDescent="0.2">
      <c r="A172" s="14">
        <v>44367</v>
      </c>
      <c r="B172" s="15">
        <v>0.30902777777777779</v>
      </c>
      <c r="C172" s="16" t="s">
        <v>76</v>
      </c>
      <c r="D172" s="17" t="s">
        <v>532</v>
      </c>
      <c r="E172" s="18" t="s">
        <v>67</v>
      </c>
      <c r="F172" s="18" t="s">
        <v>137</v>
      </c>
      <c r="G172" s="19"/>
      <c r="H172" s="19" t="s">
        <v>93</v>
      </c>
      <c r="I172" s="18" t="s">
        <v>348</v>
      </c>
      <c r="J172" s="18"/>
      <c r="K172" s="20" t="s">
        <v>118</v>
      </c>
    </row>
    <row r="173" spans="1:11" ht="25.15" customHeight="1" x14ac:dyDescent="0.2">
      <c r="A173" s="21">
        <v>44368</v>
      </c>
      <c r="B173" s="22">
        <v>0.51388888888888895</v>
      </c>
      <c r="C173" s="23" t="s">
        <v>110</v>
      </c>
      <c r="D173" s="24" t="s">
        <v>533</v>
      </c>
      <c r="E173" s="25" t="s">
        <v>71</v>
      </c>
      <c r="F173" s="25" t="s">
        <v>534</v>
      </c>
      <c r="G173" s="26"/>
      <c r="H173" s="26" t="s">
        <v>93</v>
      </c>
      <c r="I173" s="24" t="s">
        <v>348</v>
      </c>
      <c r="J173" s="25"/>
      <c r="K173" s="27" t="s">
        <v>535</v>
      </c>
    </row>
    <row r="174" spans="1:11" ht="25.15" customHeight="1" x14ac:dyDescent="0.2">
      <c r="A174" s="14">
        <v>44369</v>
      </c>
      <c r="B174" s="15">
        <v>0.36458333333333331</v>
      </c>
      <c r="C174" s="16" t="s">
        <v>110</v>
      </c>
      <c r="D174" s="17" t="s">
        <v>536</v>
      </c>
      <c r="E174" s="18" t="s">
        <v>134</v>
      </c>
      <c r="F174" s="18" t="s">
        <v>537</v>
      </c>
      <c r="G174" s="19" t="s">
        <v>538</v>
      </c>
      <c r="H174" s="19" t="s">
        <v>93</v>
      </c>
      <c r="I174" s="18" t="s">
        <v>348</v>
      </c>
      <c r="J174" s="18"/>
      <c r="K174" s="20" t="s">
        <v>303</v>
      </c>
    </row>
    <row r="175" spans="1:11" ht="25.15" customHeight="1" x14ac:dyDescent="0.2">
      <c r="A175" s="21">
        <v>44370</v>
      </c>
      <c r="B175" s="22">
        <v>0.49305555555555558</v>
      </c>
      <c r="C175" s="23" t="s">
        <v>110</v>
      </c>
      <c r="D175" s="24" t="s">
        <v>539</v>
      </c>
      <c r="E175" s="25" t="s">
        <v>246</v>
      </c>
      <c r="F175" s="25" t="s">
        <v>540</v>
      </c>
      <c r="G175" s="26"/>
      <c r="H175" s="26" t="s">
        <v>93</v>
      </c>
      <c r="I175" s="24" t="s">
        <v>348</v>
      </c>
      <c r="J175" s="25"/>
      <c r="K175" s="27" t="s">
        <v>541</v>
      </c>
    </row>
    <row r="176" spans="1:11" ht="25.15" customHeight="1" x14ac:dyDescent="0.2">
      <c r="A176" s="14">
        <v>44371</v>
      </c>
      <c r="B176" s="15">
        <v>0.58333333333333337</v>
      </c>
      <c r="C176" s="16" t="s">
        <v>110</v>
      </c>
      <c r="D176" s="17" t="s">
        <v>542</v>
      </c>
      <c r="E176" s="18" t="s">
        <v>71</v>
      </c>
      <c r="F176" s="18" t="s">
        <v>543</v>
      </c>
      <c r="G176" s="19"/>
      <c r="H176" s="19" t="s">
        <v>93</v>
      </c>
      <c r="I176" s="18" t="s">
        <v>348</v>
      </c>
      <c r="J176" s="18"/>
      <c r="K176" s="20" t="s">
        <v>516</v>
      </c>
    </row>
    <row r="177" spans="1:11" ht="25.15" customHeight="1" x14ac:dyDescent="0.2">
      <c r="A177" s="21">
        <v>44372</v>
      </c>
      <c r="B177" s="22">
        <v>0.375</v>
      </c>
      <c r="C177" s="23" t="s">
        <v>115</v>
      </c>
      <c r="D177" s="24" t="s">
        <v>544</v>
      </c>
      <c r="E177" s="25" t="s">
        <v>171</v>
      </c>
      <c r="F177" s="25" t="s">
        <v>545</v>
      </c>
      <c r="G177" s="26"/>
      <c r="H177" s="26" t="s">
        <v>93</v>
      </c>
      <c r="I177" s="24" t="s">
        <v>348</v>
      </c>
      <c r="J177" s="25"/>
      <c r="K177" s="27" t="s">
        <v>118</v>
      </c>
    </row>
    <row r="178" spans="1:11" ht="25.15" customHeight="1" x14ac:dyDescent="0.2">
      <c r="A178" s="14">
        <v>44373</v>
      </c>
      <c r="B178" s="15">
        <v>0.2638888888888889</v>
      </c>
      <c r="C178" s="16" t="s">
        <v>75</v>
      </c>
      <c r="D178" s="17" t="s">
        <v>546</v>
      </c>
      <c r="E178" s="18" t="s">
        <v>67</v>
      </c>
      <c r="F178" s="18" t="s">
        <v>547</v>
      </c>
      <c r="G178" s="19"/>
      <c r="H178" s="19" t="s">
        <v>93</v>
      </c>
      <c r="I178" s="18" t="s">
        <v>348</v>
      </c>
      <c r="J178" s="18"/>
      <c r="K178" s="20" t="s">
        <v>153</v>
      </c>
    </row>
    <row r="179" spans="1:11" ht="25.15" customHeight="1" x14ac:dyDescent="0.2">
      <c r="A179" s="21">
        <v>44374</v>
      </c>
      <c r="B179" s="22">
        <v>0.26041666666666669</v>
      </c>
      <c r="C179" s="23" t="s">
        <v>75</v>
      </c>
      <c r="D179" s="24" t="s">
        <v>548</v>
      </c>
      <c r="E179" s="25" t="s">
        <v>171</v>
      </c>
      <c r="F179" s="25" t="s">
        <v>547</v>
      </c>
      <c r="G179" s="26"/>
      <c r="H179" s="26" t="s">
        <v>93</v>
      </c>
      <c r="I179" s="24" t="s">
        <v>348</v>
      </c>
      <c r="J179" s="25"/>
      <c r="K179" s="27" t="s">
        <v>153</v>
      </c>
    </row>
    <row r="180" spans="1:11" ht="25.15" customHeight="1" x14ac:dyDescent="0.2">
      <c r="A180" s="14">
        <v>44375</v>
      </c>
      <c r="B180" s="15">
        <v>0.3611111111111111</v>
      </c>
      <c r="C180" s="16" t="s">
        <v>110</v>
      </c>
      <c r="D180" s="17" t="s">
        <v>549</v>
      </c>
      <c r="E180" s="18" t="s">
        <v>171</v>
      </c>
      <c r="F180" s="18" t="s">
        <v>550</v>
      </c>
      <c r="G180" s="19" t="s">
        <v>551</v>
      </c>
      <c r="H180" s="19" t="s">
        <v>93</v>
      </c>
      <c r="I180" s="18" t="s">
        <v>348</v>
      </c>
      <c r="J180" s="18"/>
      <c r="K180" s="20" t="s">
        <v>451</v>
      </c>
    </row>
    <row r="181" spans="1:11" ht="25.15" customHeight="1" x14ac:dyDescent="0.2">
      <c r="A181" s="21">
        <v>44376</v>
      </c>
      <c r="B181" s="22">
        <v>0.37847222222222227</v>
      </c>
      <c r="C181" s="23" t="s">
        <v>76</v>
      </c>
      <c r="D181" s="24" t="s">
        <v>552</v>
      </c>
      <c r="E181" s="25" t="s">
        <v>134</v>
      </c>
      <c r="F181" s="25" t="s">
        <v>553</v>
      </c>
      <c r="G181" s="26" t="s">
        <v>551</v>
      </c>
      <c r="H181" s="26" t="s">
        <v>93</v>
      </c>
      <c r="I181" s="24" t="s">
        <v>348</v>
      </c>
      <c r="J181" s="25"/>
      <c r="K181" s="27" t="s">
        <v>554</v>
      </c>
    </row>
    <row r="182" spans="1:11" ht="25.15" customHeight="1" x14ac:dyDescent="0.2">
      <c r="A182" s="14">
        <v>44377</v>
      </c>
      <c r="B182" s="15">
        <v>0.47569444444444442</v>
      </c>
      <c r="C182" s="16" t="s">
        <v>110</v>
      </c>
      <c r="D182" s="17" t="s">
        <v>555</v>
      </c>
      <c r="E182" s="18" t="s">
        <v>134</v>
      </c>
      <c r="F182" s="18" t="s">
        <v>556</v>
      </c>
      <c r="G182" s="19" t="s">
        <v>551</v>
      </c>
      <c r="H182" s="19" t="s">
        <v>93</v>
      </c>
      <c r="I182" s="18" t="s">
        <v>348</v>
      </c>
      <c r="J182" s="18"/>
      <c r="K182" s="20" t="s">
        <v>388</v>
      </c>
    </row>
    <row r="183" spans="1:11" ht="25.15" customHeight="1" x14ac:dyDescent="0.2"/>
    <row r="184" spans="1:11" ht="25.15" customHeight="1" x14ac:dyDescent="0.2"/>
    <row r="185" spans="1:11" ht="25.15" customHeight="1" x14ac:dyDescent="0.2"/>
    <row r="186" spans="1:11" ht="25.15" customHeight="1" x14ac:dyDescent="0.2"/>
    <row r="187" spans="1:11" ht="25.15" customHeight="1" x14ac:dyDescent="0.2"/>
    <row r="188" spans="1:11" ht="25.15" customHeight="1" x14ac:dyDescent="0.2"/>
    <row r="189" spans="1:11" ht="25.15" customHeight="1" x14ac:dyDescent="0.2"/>
    <row r="190" spans="1:11" ht="25.15" customHeight="1" x14ac:dyDescent="0.2"/>
    <row r="191" spans="1:11" ht="25.15" customHeight="1" x14ac:dyDescent="0.2"/>
    <row r="192" spans="1:11" ht="25.15" customHeight="1" x14ac:dyDescent="0.2"/>
    <row r="193" ht="25.15" customHeight="1" x14ac:dyDescent="0.2"/>
    <row r="194" ht="25.15" customHeight="1" x14ac:dyDescent="0.2"/>
    <row r="195" ht="25.15" customHeight="1" x14ac:dyDescent="0.2"/>
    <row r="196" ht="25.15" customHeight="1" x14ac:dyDescent="0.2"/>
    <row r="197" ht="25.15" customHeight="1" x14ac:dyDescent="0.2"/>
    <row r="198" ht="25.15" customHeight="1" x14ac:dyDescent="0.2"/>
    <row r="199" ht="25.15" customHeight="1" x14ac:dyDescent="0.2"/>
    <row r="200" ht="25.15" customHeight="1" x14ac:dyDescent="0.2"/>
    <row r="201" ht="25.15" customHeight="1" x14ac:dyDescent="0.2"/>
    <row r="202" ht="25.15" customHeight="1" x14ac:dyDescent="0.2"/>
    <row r="203" ht="25.15" customHeight="1" x14ac:dyDescent="0.2"/>
    <row r="204" ht="25.15" customHeight="1" x14ac:dyDescent="0.2"/>
    <row r="205" ht="25.15" customHeight="1" x14ac:dyDescent="0.2"/>
    <row r="206" ht="25.15" customHeight="1" x14ac:dyDescent="0.2"/>
    <row r="207" ht="25.15" customHeight="1" x14ac:dyDescent="0.2"/>
    <row r="208" ht="25.15" customHeight="1" x14ac:dyDescent="0.2"/>
    <row r="209" ht="25.15" customHeight="1" x14ac:dyDescent="0.2"/>
    <row r="210" ht="25.15" customHeight="1" x14ac:dyDescent="0.2"/>
    <row r="211" ht="25.15" customHeight="1" x14ac:dyDescent="0.2"/>
    <row r="212" ht="25.15" customHeight="1" x14ac:dyDescent="0.2"/>
    <row r="213" ht="25.15" customHeight="1" x14ac:dyDescent="0.2"/>
    <row r="214" ht="25.15" customHeight="1" x14ac:dyDescent="0.2"/>
    <row r="215" ht="25.15" customHeight="1" x14ac:dyDescent="0.2"/>
    <row r="216" ht="25.15" customHeight="1" x14ac:dyDescent="0.2"/>
    <row r="217" ht="25.15" customHeight="1" x14ac:dyDescent="0.2"/>
    <row r="218" ht="25.15" customHeight="1" x14ac:dyDescent="0.2"/>
    <row r="219" ht="25.15" customHeight="1" x14ac:dyDescent="0.2"/>
    <row r="220" ht="25.15" customHeight="1" x14ac:dyDescent="0.2"/>
    <row r="221" ht="25.15" customHeight="1" x14ac:dyDescent="0.2"/>
    <row r="222" ht="25.15" customHeight="1" x14ac:dyDescent="0.2"/>
    <row r="223" ht="25.15" customHeight="1" x14ac:dyDescent="0.2"/>
    <row r="224" ht="25.15" customHeight="1" x14ac:dyDescent="0.2"/>
    <row r="225" ht="25.15" customHeight="1" x14ac:dyDescent="0.2"/>
    <row r="226" ht="25.15" customHeight="1" x14ac:dyDescent="0.2"/>
    <row r="227" ht="25.15" customHeight="1" x14ac:dyDescent="0.2"/>
    <row r="228" ht="25.15" customHeight="1" x14ac:dyDescent="0.2"/>
    <row r="229" ht="25.15" customHeight="1" x14ac:dyDescent="0.2"/>
    <row r="230" ht="25.15" customHeight="1" x14ac:dyDescent="0.2"/>
    <row r="231" ht="25.15" customHeight="1" x14ac:dyDescent="0.2"/>
    <row r="232" ht="25.15" customHeight="1" x14ac:dyDescent="0.2"/>
    <row r="233" ht="25.15" customHeight="1" x14ac:dyDescent="0.2"/>
    <row r="234" ht="25.15" customHeight="1" x14ac:dyDescent="0.2"/>
    <row r="235" ht="25.15" customHeight="1" x14ac:dyDescent="0.2"/>
    <row r="236" ht="25.15" customHeight="1" x14ac:dyDescent="0.2"/>
    <row r="237" ht="25.15" customHeight="1" x14ac:dyDescent="0.2"/>
    <row r="238" ht="25.15" customHeight="1" x14ac:dyDescent="0.2"/>
    <row r="239" ht="25.15" customHeight="1" x14ac:dyDescent="0.2"/>
    <row r="240" ht="25.15" customHeight="1" x14ac:dyDescent="0.2"/>
    <row r="241" ht="25.15" customHeight="1" x14ac:dyDescent="0.2"/>
    <row r="242" ht="25.15" customHeight="1" x14ac:dyDescent="0.2"/>
    <row r="243" ht="25.15" customHeight="1" x14ac:dyDescent="0.2"/>
    <row r="244" ht="25.15" customHeight="1" x14ac:dyDescent="0.2"/>
    <row r="245" ht="25.15" customHeight="1" x14ac:dyDescent="0.2"/>
    <row r="246" ht="25.15" customHeight="1" x14ac:dyDescent="0.2"/>
    <row r="247" ht="25.15" customHeight="1" x14ac:dyDescent="0.2"/>
    <row r="248" ht="25.15" customHeight="1" x14ac:dyDescent="0.2"/>
    <row r="249" ht="25.15" customHeight="1" x14ac:dyDescent="0.2"/>
    <row r="250" ht="25.15" customHeight="1" x14ac:dyDescent="0.2"/>
    <row r="251" ht="25.15" customHeight="1" x14ac:dyDescent="0.2"/>
    <row r="252" ht="25.15" customHeight="1" x14ac:dyDescent="0.2"/>
    <row r="253" ht="25.15" customHeight="1" x14ac:dyDescent="0.2"/>
    <row r="254" ht="25.15" customHeight="1" x14ac:dyDescent="0.2"/>
    <row r="255" ht="25.15" customHeight="1" x14ac:dyDescent="0.2"/>
    <row r="256" ht="25.15" customHeight="1" x14ac:dyDescent="0.2"/>
    <row r="257" ht="25.15" customHeight="1" x14ac:dyDescent="0.2"/>
    <row r="258" ht="25.15" customHeight="1" x14ac:dyDescent="0.2"/>
    <row r="259" ht="25.15" customHeight="1" x14ac:dyDescent="0.2"/>
    <row r="260" ht="25.15" customHeight="1" x14ac:dyDescent="0.2"/>
    <row r="261" ht="25.15" customHeight="1" x14ac:dyDescent="0.2"/>
    <row r="262" ht="25.15" customHeight="1" x14ac:dyDescent="0.2"/>
    <row r="263" ht="25.15" customHeight="1" x14ac:dyDescent="0.2"/>
    <row r="264" ht="25.15" customHeight="1" x14ac:dyDescent="0.2"/>
    <row r="265" ht="25.15" customHeight="1" x14ac:dyDescent="0.2"/>
    <row r="266" ht="25.15" customHeight="1" x14ac:dyDescent="0.2"/>
    <row r="267" ht="25.15" customHeight="1" x14ac:dyDescent="0.2"/>
    <row r="268" ht="25.15" customHeight="1" x14ac:dyDescent="0.2"/>
    <row r="269" ht="25.15" customHeight="1" x14ac:dyDescent="0.2"/>
    <row r="270" ht="25.15" customHeight="1" x14ac:dyDescent="0.2"/>
    <row r="271" ht="25.15" customHeight="1" x14ac:dyDescent="0.2"/>
    <row r="272" ht="25.15" customHeight="1" x14ac:dyDescent="0.2"/>
    <row r="273" ht="25.15" customHeight="1" x14ac:dyDescent="0.2"/>
    <row r="274" ht="25.15" customHeight="1" x14ac:dyDescent="0.2"/>
    <row r="275" ht="25.15" customHeight="1" x14ac:dyDescent="0.2"/>
    <row r="276" ht="25.15" customHeight="1" x14ac:dyDescent="0.2"/>
    <row r="277" ht="25.15" customHeight="1" x14ac:dyDescent="0.2"/>
    <row r="278" ht="25.15" customHeight="1" x14ac:dyDescent="0.2"/>
    <row r="279" ht="25.15" customHeight="1" x14ac:dyDescent="0.2"/>
    <row r="280" ht="25.15" customHeight="1" x14ac:dyDescent="0.2"/>
    <row r="281" ht="25.15" customHeight="1" x14ac:dyDescent="0.2"/>
    <row r="282" ht="25.15" customHeight="1" x14ac:dyDescent="0.2"/>
    <row r="283" ht="25.15" customHeight="1" x14ac:dyDescent="0.2"/>
    <row r="284" ht="25.15" customHeight="1" x14ac:dyDescent="0.2"/>
    <row r="285" ht="25.15" customHeight="1" x14ac:dyDescent="0.2"/>
    <row r="286" ht="25.15" customHeight="1" x14ac:dyDescent="0.2"/>
    <row r="287" ht="25.15" customHeight="1" x14ac:dyDescent="0.2"/>
    <row r="288" ht="25.15" customHeight="1" x14ac:dyDescent="0.2"/>
    <row r="289" ht="25.15" customHeight="1" x14ac:dyDescent="0.2"/>
    <row r="290" ht="25.15" customHeight="1" x14ac:dyDescent="0.2"/>
    <row r="291" ht="25.15" customHeight="1" x14ac:dyDescent="0.2"/>
    <row r="292" ht="25.15" customHeight="1" x14ac:dyDescent="0.2"/>
    <row r="293" ht="25.15" customHeight="1" x14ac:dyDescent="0.2"/>
    <row r="294" ht="25.15" customHeight="1" x14ac:dyDescent="0.2"/>
    <row r="295" ht="25.15" customHeight="1" x14ac:dyDescent="0.2"/>
    <row r="296" ht="25.15" customHeight="1" x14ac:dyDescent="0.2"/>
    <row r="297" ht="25.15" customHeight="1" x14ac:dyDescent="0.2"/>
    <row r="298" ht="25.15" customHeight="1" x14ac:dyDescent="0.2"/>
    <row r="299" ht="25.15" customHeight="1" x14ac:dyDescent="0.2"/>
    <row r="300" ht="25.15" customHeight="1" x14ac:dyDescent="0.2"/>
    <row r="301" ht="25.15" customHeight="1" x14ac:dyDescent="0.2"/>
    <row r="302" ht="25.15" customHeight="1" x14ac:dyDescent="0.2"/>
    <row r="303" ht="25.15" customHeight="1" x14ac:dyDescent="0.2"/>
    <row r="304" ht="25.15" customHeight="1" x14ac:dyDescent="0.2"/>
    <row r="305" ht="25.15" customHeight="1" x14ac:dyDescent="0.2"/>
    <row r="306" ht="25.15" customHeight="1" x14ac:dyDescent="0.2"/>
    <row r="307" ht="25.15" customHeight="1" x14ac:dyDescent="0.2"/>
    <row r="308" ht="25.15" customHeight="1" x14ac:dyDescent="0.2"/>
    <row r="309" ht="25.15" customHeight="1" x14ac:dyDescent="0.2"/>
    <row r="310" ht="25.15" customHeight="1" x14ac:dyDescent="0.2"/>
    <row r="311" ht="25.15" customHeight="1" x14ac:dyDescent="0.2"/>
    <row r="312" ht="25.15" customHeight="1" x14ac:dyDescent="0.2"/>
    <row r="313" ht="25.15" customHeight="1" x14ac:dyDescent="0.2"/>
    <row r="314" ht="25.15" customHeight="1" x14ac:dyDescent="0.2"/>
    <row r="315" ht="25.15" customHeight="1" x14ac:dyDescent="0.2"/>
    <row r="316" ht="25.15" customHeight="1" x14ac:dyDescent="0.2"/>
    <row r="317" ht="25.15" customHeight="1" x14ac:dyDescent="0.2"/>
    <row r="318" ht="25.15" customHeight="1" x14ac:dyDescent="0.2"/>
    <row r="319" ht="25.15" customHeight="1" x14ac:dyDescent="0.2"/>
    <row r="320" ht="25.15" customHeight="1" x14ac:dyDescent="0.2"/>
    <row r="321" ht="25.15" customHeight="1" x14ac:dyDescent="0.2"/>
    <row r="322" ht="25.15" customHeight="1" x14ac:dyDescent="0.2"/>
    <row r="323" ht="25.15" customHeight="1" x14ac:dyDescent="0.2"/>
    <row r="324" ht="25.15" customHeight="1" x14ac:dyDescent="0.2"/>
    <row r="325" ht="25.15" customHeight="1" x14ac:dyDescent="0.2"/>
    <row r="326" ht="25.15" customHeight="1" x14ac:dyDescent="0.2"/>
    <row r="327" ht="25.15" customHeight="1" x14ac:dyDescent="0.2"/>
    <row r="328" ht="25.15" customHeight="1" x14ac:dyDescent="0.2"/>
    <row r="329" ht="25.15" customHeight="1" x14ac:dyDescent="0.2"/>
    <row r="330" ht="25.15" customHeight="1" x14ac:dyDescent="0.2"/>
    <row r="331" ht="25.15" customHeight="1" x14ac:dyDescent="0.2"/>
    <row r="332" ht="25.15" customHeight="1" x14ac:dyDescent="0.2"/>
    <row r="333" ht="25.15" customHeight="1" x14ac:dyDescent="0.2"/>
    <row r="334" ht="25.15" customHeight="1" x14ac:dyDescent="0.2"/>
    <row r="335" ht="25.15" customHeight="1" x14ac:dyDescent="0.2"/>
    <row r="336" ht="25.15" customHeight="1" x14ac:dyDescent="0.2"/>
    <row r="337" ht="25.15" customHeight="1" x14ac:dyDescent="0.2"/>
    <row r="338" ht="25.15" customHeight="1" x14ac:dyDescent="0.2"/>
    <row r="339" ht="25.15" customHeight="1" x14ac:dyDescent="0.2"/>
    <row r="340" ht="25.15" customHeight="1" x14ac:dyDescent="0.2"/>
    <row r="341" ht="25.15" customHeight="1" x14ac:dyDescent="0.2"/>
    <row r="342" ht="25.15" customHeight="1" x14ac:dyDescent="0.2"/>
    <row r="343" ht="25.15" customHeight="1" x14ac:dyDescent="0.2"/>
    <row r="344" ht="25.15" customHeight="1" x14ac:dyDescent="0.2"/>
    <row r="345" ht="25.15" customHeight="1" x14ac:dyDescent="0.2"/>
    <row r="346" ht="25.15" customHeight="1" x14ac:dyDescent="0.2"/>
    <row r="347" ht="25.15" customHeight="1" x14ac:dyDescent="0.2"/>
    <row r="348" ht="25.15" customHeight="1" x14ac:dyDescent="0.2"/>
    <row r="349" ht="25.15" customHeight="1" x14ac:dyDescent="0.2"/>
    <row r="350" ht="25.15" customHeight="1" x14ac:dyDescent="0.2"/>
    <row r="351" ht="25.15" customHeight="1" x14ac:dyDescent="0.2"/>
    <row r="352" ht="25.15" customHeight="1" x14ac:dyDescent="0.2"/>
    <row r="353" ht="25.15" customHeight="1" x14ac:dyDescent="0.2"/>
    <row r="354" ht="25.15" customHeight="1" x14ac:dyDescent="0.2"/>
    <row r="355" ht="25.15" customHeight="1" x14ac:dyDescent="0.2"/>
    <row r="356" ht="25.15" customHeight="1" x14ac:dyDescent="0.2"/>
    <row r="357" ht="25.15" customHeight="1" x14ac:dyDescent="0.2"/>
    <row r="358" ht="25.15" customHeight="1" x14ac:dyDescent="0.2"/>
    <row r="359" ht="25.15" customHeight="1" x14ac:dyDescent="0.2"/>
    <row r="360" ht="25.15" customHeight="1" x14ac:dyDescent="0.2"/>
    <row r="361" ht="25.15" customHeight="1" x14ac:dyDescent="0.2"/>
    <row r="362" ht="25.15" customHeight="1" x14ac:dyDescent="0.2"/>
    <row r="363" ht="25.15" customHeight="1" x14ac:dyDescent="0.2"/>
    <row r="364" ht="25.15" customHeight="1" x14ac:dyDescent="0.2"/>
    <row r="365" ht="25.15" customHeight="1" x14ac:dyDescent="0.2"/>
    <row r="366" ht="25.15" customHeight="1" x14ac:dyDescent="0.2"/>
    <row r="367" ht="25.15" customHeight="1" x14ac:dyDescent="0.2"/>
    <row r="368" ht="25.15" customHeight="1" x14ac:dyDescent="0.2"/>
    <row r="369" ht="25.15" customHeight="1" x14ac:dyDescent="0.2"/>
    <row r="370" ht="25.15" customHeight="1" x14ac:dyDescent="0.2"/>
    <row r="371" ht="25.15" customHeight="1" x14ac:dyDescent="0.2"/>
    <row r="372" ht="25.15" customHeight="1" x14ac:dyDescent="0.2"/>
    <row r="373" ht="25.15" customHeight="1" x14ac:dyDescent="0.2"/>
    <row r="374" ht="25.15" customHeight="1" x14ac:dyDescent="0.2"/>
    <row r="375" ht="25.15" customHeight="1" x14ac:dyDescent="0.2"/>
    <row r="376" ht="25.15" customHeight="1" x14ac:dyDescent="0.2"/>
    <row r="377" ht="25.15" customHeight="1" x14ac:dyDescent="0.2"/>
    <row r="378" ht="25.15" customHeight="1" x14ac:dyDescent="0.2"/>
    <row r="379" ht="25.15" customHeight="1" x14ac:dyDescent="0.2"/>
    <row r="380" ht="25.15" customHeight="1" x14ac:dyDescent="0.2"/>
    <row r="381" ht="25.15" customHeight="1" x14ac:dyDescent="0.2"/>
    <row r="382" ht="25.15" customHeight="1" x14ac:dyDescent="0.2"/>
    <row r="383" ht="25.15" customHeight="1" x14ac:dyDescent="0.2"/>
    <row r="384" ht="25.15" customHeight="1" x14ac:dyDescent="0.2"/>
    <row r="385" ht="25.15" customHeight="1" x14ac:dyDescent="0.2"/>
    <row r="386" ht="25.15" customHeight="1" x14ac:dyDescent="0.2"/>
    <row r="387" ht="25.15" customHeight="1" x14ac:dyDescent="0.2"/>
    <row r="388" ht="25.15" customHeight="1" x14ac:dyDescent="0.2"/>
    <row r="389" ht="25.15" customHeight="1" x14ac:dyDescent="0.2"/>
    <row r="390" ht="25.15" customHeight="1" x14ac:dyDescent="0.2"/>
    <row r="391" ht="25.15" customHeight="1" x14ac:dyDescent="0.2"/>
    <row r="392" ht="25.15" customHeight="1" x14ac:dyDescent="0.2"/>
    <row r="393" ht="25.15" customHeight="1" x14ac:dyDescent="0.2"/>
    <row r="394" ht="25.15" customHeight="1" x14ac:dyDescent="0.2"/>
    <row r="395" ht="25.15" customHeight="1" x14ac:dyDescent="0.2"/>
    <row r="396" ht="25.15" customHeight="1" x14ac:dyDescent="0.2"/>
    <row r="397" ht="25.15" customHeight="1" x14ac:dyDescent="0.2"/>
    <row r="398" ht="25.15" customHeight="1" x14ac:dyDescent="0.2"/>
    <row r="399" ht="25.15" customHeight="1" x14ac:dyDescent="0.2"/>
    <row r="400" ht="25.15" customHeight="1" x14ac:dyDescent="0.2"/>
    <row r="401" ht="25.15" customHeight="1" x14ac:dyDescent="0.2"/>
    <row r="402" ht="25.15" customHeight="1" x14ac:dyDescent="0.2"/>
    <row r="403" ht="25.15" customHeight="1" x14ac:dyDescent="0.2"/>
    <row r="404" ht="25.15" customHeight="1" x14ac:dyDescent="0.2"/>
    <row r="405" ht="25.15" customHeight="1" x14ac:dyDescent="0.2"/>
    <row r="406" ht="25.15" customHeight="1" x14ac:dyDescent="0.2"/>
    <row r="407" ht="25.15" customHeight="1" x14ac:dyDescent="0.2"/>
    <row r="408" ht="25.15" customHeight="1" x14ac:dyDescent="0.2"/>
    <row r="409" ht="25.15" customHeight="1" x14ac:dyDescent="0.2"/>
    <row r="410" ht="25.15" customHeight="1" x14ac:dyDescent="0.2"/>
    <row r="411" ht="25.15" customHeight="1" x14ac:dyDescent="0.2"/>
    <row r="412" ht="25.15" customHeight="1" x14ac:dyDescent="0.2"/>
    <row r="413" ht="25.15" customHeight="1" x14ac:dyDescent="0.2"/>
    <row r="414" ht="25.15" customHeight="1" x14ac:dyDescent="0.2"/>
    <row r="415" ht="25.15" customHeight="1" x14ac:dyDescent="0.2"/>
    <row r="416" ht="25.15" customHeight="1" x14ac:dyDescent="0.2"/>
    <row r="417" ht="25.15" customHeight="1" x14ac:dyDescent="0.2"/>
    <row r="418" ht="25.15" customHeight="1" x14ac:dyDescent="0.2"/>
    <row r="419" ht="25.15" customHeight="1" x14ac:dyDescent="0.2"/>
    <row r="420" ht="25.15" customHeight="1" x14ac:dyDescent="0.2"/>
    <row r="421" ht="25.15" customHeight="1" x14ac:dyDescent="0.2"/>
    <row r="422" ht="25.15" customHeight="1" x14ac:dyDescent="0.2"/>
    <row r="423" ht="25.15" customHeight="1" x14ac:dyDescent="0.2"/>
    <row r="424" ht="25.15" customHeight="1" x14ac:dyDescent="0.2"/>
    <row r="425" ht="25.15" customHeight="1" x14ac:dyDescent="0.2"/>
    <row r="426" ht="25.15" customHeight="1" x14ac:dyDescent="0.2"/>
    <row r="427" ht="25.15" customHeight="1" x14ac:dyDescent="0.2"/>
    <row r="428" ht="25.15" customHeight="1" x14ac:dyDescent="0.2"/>
    <row r="429" ht="25.15" customHeight="1" x14ac:dyDescent="0.2"/>
    <row r="430" ht="25.15" customHeight="1" x14ac:dyDescent="0.2"/>
    <row r="431" ht="25.15" customHeight="1" x14ac:dyDescent="0.2"/>
    <row r="432" ht="25.15" customHeight="1" x14ac:dyDescent="0.2"/>
    <row r="433" ht="25.15" customHeight="1" x14ac:dyDescent="0.2"/>
    <row r="434" ht="25.15" customHeight="1" x14ac:dyDescent="0.2"/>
    <row r="435" ht="25.15" customHeight="1" x14ac:dyDescent="0.2"/>
    <row r="436" ht="25.15" customHeight="1" x14ac:dyDescent="0.2"/>
    <row r="437" ht="25.15" customHeight="1" x14ac:dyDescent="0.2"/>
    <row r="438" ht="25.15" customHeight="1" x14ac:dyDescent="0.2"/>
    <row r="439" ht="25.15" customHeight="1" x14ac:dyDescent="0.2"/>
    <row r="440" ht="25.15" customHeight="1" x14ac:dyDescent="0.2"/>
    <row r="441" ht="25.15" customHeight="1" x14ac:dyDescent="0.2"/>
    <row r="442" ht="25.15" customHeight="1" x14ac:dyDescent="0.2"/>
    <row r="443" ht="25.15" customHeight="1" x14ac:dyDescent="0.2"/>
    <row r="444" ht="25.15" customHeight="1" x14ac:dyDescent="0.2"/>
    <row r="445" ht="25.15" customHeight="1" x14ac:dyDescent="0.2"/>
    <row r="446" ht="25.15" customHeight="1" x14ac:dyDescent="0.2"/>
    <row r="447" ht="25.15" customHeight="1" x14ac:dyDescent="0.2"/>
    <row r="448" ht="25.15" customHeight="1" x14ac:dyDescent="0.2"/>
    <row r="449" ht="25.15" customHeight="1" x14ac:dyDescent="0.2"/>
    <row r="450" ht="25.15" customHeight="1" x14ac:dyDescent="0.2"/>
    <row r="451" ht="25.15" customHeight="1" x14ac:dyDescent="0.2"/>
    <row r="452" ht="25.15" customHeight="1" x14ac:dyDescent="0.2"/>
    <row r="453" ht="25.15" customHeight="1" x14ac:dyDescent="0.2"/>
    <row r="454" ht="25.15" customHeight="1" x14ac:dyDescent="0.2"/>
    <row r="455" ht="25.15" customHeight="1" x14ac:dyDescent="0.2"/>
    <row r="456" ht="25.15" customHeight="1" x14ac:dyDescent="0.2"/>
    <row r="457" ht="25.15" customHeight="1" x14ac:dyDescent="0.2"/>
    <row r="458" ht="25.15" customHeight="1" x14ac:dyDescent="0.2"/>
    <row r="459" ht="25.15" customHeight="1" x14ac:dyDescent="0.2"/>
    <row r="460" ht="25.15" customHeight="1" x14ac:dyDescent="0.2"/>
    <row r="461" ht="25.15" customHeight="1" x14ac:dyDescent="0.2"/>
    <row r="462" ht="25.15" customHeight="1" x14ac:dyDescent="0.2"/>
    <row r="463" ht="25.15" customHeight="1" x14ac:dyDescent="0.2"/>
    <row r="464" ht="25.15" customHeight="1" x14ac:dyDescent="0.2"/>
    <row r="465" ht="25.15" customHeight="1" x14ac:dyDescent="0.2"/>
    <row r="466" ht="25.15" customHeight="1" x14ac:dyDescent="0.2"/>
    <row r="467" ht="25.15" customHeight="1" x14ac:dyDescent="0.2"/>
    <row r="468" ht="25.15" customHeight="1" x14ac:dyDescent="0.2"/>
    <row r="469" ht="25.15" customHeight="1" x14ac:dyDescent="0.2"/>
    <row r="470" ht="25.15" customHeight="1" x14ac:dyDescent="0.2"/>
    <row r="471" ht="25.15" customHeight="1" x14ac:dyDescent="0.2"/>
    <row r="472" ht="25.15" customHeight="1" x14ac:dyDescent="0.2"/>
    <row r="473" ht="25.15" customHeight="1" x14ac:dyDescent="0.2"/>
    <row r="474" ht="25.15" customHeight="1" x14ac:dyDescent="0.2"/>
    <row r="475" ht="25.15" customHeight="1" x14ac:dyDescent="0.2"/>
    <row r="476" ht="25.15" customHeight="1" x14ac:dyDescent="0.2"/>
    <row r="477" ht="25.15" customHeight="1" x14ac:dyDescent="0.2"/>
    <row r="478" ht="25.15" customHeight="1" x14ac:dyDescent="0.2"/>
    <row r="479" ht="25.15" customHeight="1" x14ac:dyDescent="0.2"/>
    <row r="480" ht="25.15" customHeight="1" x14ac:dyDescent="0.2"/>
    <row r="481" ht="25.15" customHeight="1" x14ac:dyDescent="0.2"/>
    <row r="482" ht="25.15" customHeight="1" x14ac:dyDescent="0.2"/>
    <row r="483" ht="25.15" customHeight="1" x14ac:dyDescent="0.2"/>
    <row r="484" ht="25.15" customHeight="1" x14ac:dyDescent="0.2"/>
    <row r="485" ht="25.15" customHeight="1" x14ac:dyDescent="0.2"/>
    <row r="486" ht="25.15" customHeight="1" x14ac:dyDescent="0.2"/>
    <row r="487" ht="25.15" customHeight="1" x14ac:dyDescent="0.2"/>
    <row r="488" ht="25.15" customHeight="1" x14ac:dyDescent="0.2"/>
    <row r="489" ht="25.15" customHeight="1" x14ac:dyDescent="0.2"/>
    <row r="490" ht="25.15" customHeight="1" x14ac:dyDescent="0.2"/>
    <row r="491" ht="25.15" customHeight="1" x14ac:dyDescent="0.2"/>
    <row r="492" ht="25.15" customHeight="1" x14ac:dyDescent="0.2"/>
    <row r="493" ht="25.15" customHeight="1" x14ac:dyDescent="0.2"/>
    <row r="494" ht="25.15" customHeight="1" x14ac:dyDescent="0.2"/>
    <row r="495" ht="25.15" customHeight="1" x14ac:dyDescent="0.2"/>
    <row r="496" ht="25.15" customHeight="1" x14ac:dyDescent="0.2"/>
    <row r="497" ht="25.15" customHeight="1" x14ac:dyDescent="0.2"/>
    <row r="498" ht="25.15" customHeight="1" x14ac:dyDescent="0.2"/>
    <row r="499" ht="25.15" customHeight="1" x14ac:dyDescent="0.2"/>
    <row r="500" ht="25.15" customHeight="1" x14ac:dyDescent="0.2"/>
    <row r="501" ht="25.15" customHeight="1" x14ac:dyDescent="0.2"/>
    <row r="502" ht="25.15" customHeight="1" x14ac:dyDescent="0.2"/>
    <row r="503" ht="25.15" customHeight="1" x14ac:dyDescent="0.2"/>
    <row r="504" ht="25.15" customHeight="1" x14ac:dyDescent="0.2"/>
    <row r="505" ht="25.15" customHeight="1" x14ac:dyDescent="0.2"/>
    <row r="506" ht="25.15" customHeight="1" x14ac:dyDescent="0.2"/>
    <row r="507" ht="25.15" customHeight="1" x14ac:dyDescent="0.2"/>
    <row r="508" ht="25.15" customHeight="1" x14ac:dyDescent="0.2"/>
    <row r="509" ht="25.15" customHeight="1" x14ac:dyDescent="0.2"/>
    <row r="510" ht="25.15" customHeight="1" x14ac:dyDescent="0.2"/>
    <row r="511" ht="25.15" customHeight="1" x14ac:dyDescent="0.2"/>
    <row r="512" ht="25.15" customHeight="1" x14ac:dyDescent="0.2"/>
    <row r="513" ht="25.15" customHeight="1" x14ac:dyDescent="0.2"/>
    <row r="514" ht="25.15" customHeight="1" x14ac:dyDescent="0.2"/>
    <row r="515" ht="25.15" customHeight="1" x14ac:dyDescent="0.2"/>
    <row r="516" ht="25.15" customHeight="1" x14ac:dyDescent="0.2"/>
    <row r="517" ht="25.15" customHeight="1" x14ac:dyDescent="0.2"/>
    <row r="518" ht="25.15" customHeight="1" x14ac:dyDescent="0.2"/>
    <row r="519" ht="25.15" customHeight="1" x14ac:dyDescent="0.2"/>
    <row r="520" ht="25.15" customHeight="1" x14ac:dyDescent="0.2"/>
    <row r="521" ht="25.15" customHeight="1" x14ac:dyDescent="0.2"/>
    <row r="522" ht="25.15" customHeight="1" x14ac:dyDescent="0.2"/>
    <row r="523" ht="25.15" customHeight="1" x14ac:dyDescent="0.2"/>
    <row r="524" ht="25.15" customHeight="1" x14ac:dyDescent="0.2"/>
    <row r="525" ht="25.15" customHeight="1" x14ac:dyDescent="0.2"/>
    <row r="526" ht="25.15" customHeight="1" x14ac:dyDescent="0.2"/>
    <row r="527" ht="25.15" customHeight="1" x14ac:dyDescent="0.2"/>
    <row r="528" ht="25.15" customHeight="1" x14ac:dyDescent="0.2"/>
    <row r="529" ht="25.15" customHeight="1" x14ac:dyDescent="0.2"/>
    <row r="530" ht="25.15" customHeight="1" x14ac:dyDescent="0.2"/>
    <row r="531" ht="25.15" customHeight="1" x14ac:dyDescent="0.2"/>
    <row r="532" ht="25.15" customHeight="1" x14ac:dyDescent="0.2"/>
    <row r="533" ht="25.15" customHeight="1" x14ac:dyDescent="0.2"/>
    <row r="534" ht="25.15" customHeight="1" x14ac:dyDescent="0.2"/>
    <row r="535" ht="25.15" customHeight="1" x14ac:dyDescent="0.2"/>
    <row r="536" ht="25.15" customHeight="1" x14ac:dyDescent="0.2"/>
    <row r="537" ht="25.15" customHeight="1" x14ac:dyDescent="0.2"/>
    <row r="538" ht="25.15" customHeight="1" x14ac:dyDescent="0.2"/>
    <row r="539" ht="25.15" customHeight="1" x14ac:dyDescent="0.2"/>
    <row r="540" ht="25.15" customHeight="1" x14ac:dyDescent="0.2"/>
    <row r="541" ht="25.15" customHeight="1" x14ac:dyDescent="0.2"/>
    <row r="542" ht="25.15" customHeight="1" x14ac:dyDescent="0.2"/>
    <row r="543" ht="25.15" customHeight="1" x14ac:dyDescent="0.2"/>
    <row r="544" ht="25.15" customHeight="1" x14ac:dyDescent="0.2"/>
    <row r="545" ht="25.15" customHeight="1" x14ac:dyDescent="0.2"/>
    <row r="546" ht="25.15" customHeight="1" x14ac:dyDescent="0.2"/>
    <row r="547" ht="25.15" customHeight="1" x14ac:dyDescent="0.2"/>
    <row r="548" ht="25.15" customHeight="1" x14ac:dyDescent="0.2"/>
    <row r="549" ht="25.15" customHeight="1" x14ac:dyDescent="0.2"/>
    <row r="550" ht="25.15" customHeight="1" x14ac:dyDescent="0.2"/>
    <row r="551" ht="25.15" customHeight="1" x14ac:dyDescent="0.2"/>
    <row r="552" ht="25.15" customHeight="1" x14ac:dyDescent="0.2"/>
    <row r="553" ht="25.15" customHeight="1" x14ac:dyDescent="0.2"/>
    <row r="554" ht="25.15" customHeight="1" x14ac:dyDescent="0.2"/>
    <row r="555" ht="25.15" customHeight="1" x14ac:dyDescent="0.2"/>
    <row r="556" ht="25.15" customHeight="1" x14ac:dyDescent="0.2"/>
    <row r="557" ht="25.15" customHeight="1" x14ac:dyDescent="0.2"/>
    <row r="558" ht="25.15" customHeight="1" x14ac:dyDescent="0.2"/>
    <row r="559" ht="25.15" customHeight="1" x14ac:dyDescent="0.2"/>
    <row r="560" ht="25.15" customHeight="1" x14ac:dyDescent="0.2"/>
    <row r="561" ht="25.15" customHeight="1" x14ac:dyDescent="0.2"/>
    <row r="562" ht="25.15" customHeight="1" x14ac:dyDescent="0.2"/>
    <row r="563" ht="25.15" customHeight="1" x14ac:dyDescent="0.2"/>
    <row r="564" ht="25.15" customHeight="1" x14ac:dyDescent="0.2"/>
    <row r="565" ht="25.15" customHeight="1" x14ac:dyDescent="0.2"/>
    <row r="566" ht="25.15" customHeight="1" x14ac:dyDescent="0.2"/>
    <row r="567" ht="25.15" customHeight="1" x14ac:dyDescent="0.2"/>
    <row r="568" ht="25.15" customHeight="1" x14ac:dyDescent="0.2"/>
    <row r="569" ht="25.15" customHeight="1" x14ac:dyDescent="0.2"/>
    <row r="570" ht="25.15" customHeight="1" x14ac:dyDescent="0.2"/>
    <row r="571" ht="25.15" customHeight="1" x14ac:dyDescent="0.2"/>
    <row r="572" ht="25.15" customHeight="1" x14ac:dyDescent="0.2"/>
    <row r="573" ht="25.15" customHeight="1" x14ac:dyDescent="0.2"/>
    <row r="574" ht="25.15" customHeight="1" x14ac:dyDescent="0.2"/>
    <row r="575" ht="25.15" customHeight="1" x14ac:dyDescent="0.2"/>
    <row r="576" ht="25.15" customHeight="1" x14ac:dyDescent="0.2"/>
    <row r="577" ht="25.15" customHeight="1" x14ac:dyDescent="0.2"/>
    <row r="578" ht="25.15" customHeight="1" x14ac:dyDescent="0.2"/>
    <row r="579" ht="25.15" customHeight="1" x14ac:dyDescent="0.2"/>
    <row r="580" ht="25.15" customHeight="1" x14ac:dyDescent="0.2"/>
    <row r="581" ht="25.15" customHeight="1" x14ac:dyDescent="0.2"/>
    <row r="582" ht="25.15" customHeight="1" x14ac:dyDescent="0.2"/>
    <row r="583" ht="25.15" customHeight="1" x14ac:dyDescent="0.2"/>
    <row r="584" ht="25.15" customHeight="1" x14ac:dyDescent="0.2"/>
    <row r="585" ht="25.15" customHeight="1" x14ac:dyDescent="0.2"/>
    <row r="586" ht="25.15" customHeight="1" x14ac:dyDescent="0.2"/>
    <row r="587" ht="25.15" customHeight="1" x14ac:dyDescent="0.2"/>
    <row r="588" ht="25.15" customHeight="1" x14ac:dyDescent="0.2"/>
    <row r="589" ht="25.15" customHeight="1" x14ac:dyDescent="0.2"/>
    <row r="590" ht="25.15" customHeight="1" x14ac:dyDescent="0.2"/>
    <row r="591" ht="25.15" customHeight="1" x14ac:dyDescent="0.2"/>
    <row r="592" ht="25.15" customHeight="1" x14ac:dyDescent="0.2"/>
    <row r="593" ht="25.15" customHeight="1" x14ac:dyDescent="0.2"/>
    <row r="594" ht="25.15" customHeight="1" x14ac:dyDescent="0.2"/>
    <row r="595" ht="25.15" customHeight="1" x14ac:dyDescent="0.2"/>
    <row r="596" ht="25.15" customHeight="1" x14ac:dyDescent="0.2"/>
    <row r="597" ht="25.15" customHeight="1" x14ac:dyDescent="0.2"/>
    <row r="598" ht="25.15" customHeight="1" x14ac:dyDescent="0.2"/>
    <row r="599" ht="25.15" customHeight="1" x14ac:dyDescent="0.2"/>
    <row r="600" ht="25.15" customHeight="1" x14ac:dyDescent="0.2"/>
    <row r="601" ht="25.15" customHeight="1" x14ac:dyDescent="0.2"/>
    <row r="602" ht="25.15" customHeight="1" x14ac:dyDescent="0.2"/>
    <row r="603" ht="25.15" customHeight="1" x14ac:dyDescent="0.2"/>
    <row r="604" ht="25.15" customHeight="1" x14ac:dyDescent="0.2"/>
    <row r="605" ht="25.15" customHeight="1" x14ac:dyDescent="0.2"/>
    <row r="606" ht="25.15" customHeight="1" x14ac:dyDescent="0.2"/>
    <row r="607" ht="25.15" customHeight="1" x14ac:dyDescent="0.2"/>
    <row r="608" ht="25.15" customHeight="1" x14ac:dyDescent="0.2"/>
    <row r="609" ht="25.15" customHeight="1" x14ac:dyDescent="0.2"/>
    <row r="610" ht="25.15" customHeight="1" x14ac:dyDescent="0.2"/>
    <row r="611" ht="25.15" customHeight="1" x14ac:dyDescent="0.2"/>
    <row r="612" ht="25.15" customHeight="1" x14ac:dyDescent="0.2"/>
    <row r="613" ht="25.15" customHeight="1" x14ac:dyDescent="0.2"/>
    <row r="614" ht="25.15" customHeight="1" x14ac:dyDescent="0.2"/>
    <row r="615" ht="25.15" customHeight="1" x14ac:dyDescent="0.2"/>
    <row r="616" ht="25.15" customHeight="1" x14ac:dyDescent="0.2"/>
    <row r="617" ht="25.15" customHeight="1" x14ac:dyDescent="0.2"/>
    <row r="618" ht="25.15" customHeight="1" x14ac:dyDescent="0.2"/>
    <row r="619" ht="25.15" customHeight="1" x14ac:dyDescent="0.2"/>
    <row r="620" ht="25.15" customHeight="1" x14ac:dyDescent="0.2"/>
    <row r="621" ht="25.15" customHeight="1" x14ac:dyDescent="0.2"/>
    <row r="622" ht="25.15" customHeight="1" x14ac:dyDescent="0.2"/>
    <row r="623" ht="25.15" customHeight="1" x14ac:dyDescent="0.2"/>
    <row r="624" ht="25.15" customHeight="1" x14ac:dyDescent="0.2"/>
    <row r="625" ht="25.15" customHeight="1" x14ac:dyDescent="0.2"/>
    <row r="626" ht="25.15" customHeight="1" x14ac:dyDescent="0.2"/>
    <row r="627" ht="25.15" customHeight="1" x14ac:dyDescent="0.2"/>
    <row r="628" ht="25.15" customHeight="1" x14ac:dyDescent="0.2"/>
    <row r="629" ht="25.15" customHeight="1" x14ac:dyDescent="0.2"/>
    <row r="630" ht="25.15" customHeight="1" x14ac:dyDescent="0.2"/>
    <row r="631" ht="25.15" customHeight="1" x14ac:dyDescent="0.2"/>
    <row r="632" ht="25.15" customHeight="1" x14ac:dyDescent="0.2"/>
    <row r="633" ht="25.15" customHeight="1" x14ac:dyDescent="0.2"/>
    <row r="634" ht="25.15" customHeight="1" x14ac:dyDescent="0.2"/>
    <row r="635" ht="25.15" customHeight="1" x14ac:dyDescent="0.2"/>
    <row r="636" ht="25.15" customHeight="1" x14ac:dyDescent="0.2"/>
    <row r="637" ht="25.15" customHeight="1" x14ac:dyDescent="0.2"/>
    <row r="638" ht="25.15" customHeight="1" x14ac:dyDescent="0.2"/>
    <row r="639" ht="25.15" customHeight="1" x14ac:dyDescent="0.2"/>
    <row r="640" ht="25.15" customHeight="1" x14ac:dyDescent="0.2"/>
    <row r="641" ht="25.15" customHeight="1" x14ac:dyDescent="0.2"/>
    <row r="642" ht="25.15" customHeight="1" x14ac:dyDescent="0.2"/>
    <row r="643" ht="25.15" customHeight="1" x14ac:dyDescent="0.2"/>
    <row r="644" ht="25.15" customHeight="1" x14ac:dyDescent="0.2"/>
    <row r="645" ht="25.15" customHeight="1" x14ac:dyDescent="0.2"/>
    <row r="646" ht="25.15" customHeight="1" x14ac:dyDescent="0.2"/>
    <row r="647" ht="25.15" customHeight="1" x14ac:dyDescent="0.2"/>
    <row r="648" ht="25.15" customHeight="1" x14ac:dyDescent="0.2"/>
    <row r="649" ht="25.15" customHeight="1" x14ac:dyDescent="0.2"/>
    <row r="650" ht="25.15" customHeight="1" x14ac:dyDescent="0.2"/>
    <row r="651" ht="25.15" customHeight="1" x14ac:dyDescent="0.2"/>
    <row r="652" ht="25.15" customHeight="1" x14ac:dyDescent="0.2"/>
    <row r="653" ht="25.15" customHeight="1" x14ac:dyDescent="0.2"/>
    <row r="654" ht="25.15" customHeight="1" x14ac:dyDescent="0.2"/>
    <row r="655" ht="25.15" customHeight="1" x14ac:dyDescent="0.2"/>
    <row r="656" ht="25.15" customHeight="1" x14ac:dyDescent="0.2"/>
    <row r="657" ht="25.15" customHeight="1" x14ac:dyDescent="0.2"/>
    <row r="658" ht="25.15" customHeight="1" x14ac:dyDescent="0.2"/>
    <row r="659" ht="25.15" customHeight="1" x14ac:dyDescent="0.2"/>
    <row r="660" ht="25.15" customHeight="1" x14ac:dyDescent="0.2"/>
    <row r="661" ht="25.15" customHeight="1" x14ac:dyDescent="0.2"/>
    <row r="662" ht="25.15" customHeight="1" x14ac:dyDescent="0.2"/>
    <row r="663" ht="25.15" customHeight="1" x14ac:dyDescent="0.2"/>
    <row r="664" ht="25.15" customHeight="1" x14ac:dyDescent="0.2"/>
    <row r="665" ht="25.15" customHeight="1" x14ac:dyDescent="0.2"/>
    <row r="666" ht="25.15" customHeight="1" x14ac:dyDescent="0.2"/>
    <row r="667" ht="25.15" customHeight="1" x14ac:dyDescent="0.2"/>
    <row r="668" ht="25.15" customHeight="1" x14ac:dyDescent="0.2"/>
    <row r="669" ht="25.15" customHeight="1" x14ac:dyDescent="0.2"/>
    <row r="670" ht="25.15" customHeight="1" x14ac:dyDescent="0.2"/>
    <row r="671" ht="25.15" customHeight="1" x14ac:dyDescent="0.2"/>
    <row r="672" ht="25.15" customHeight="1" x14ac:dyDescent="0.2"/>
    <row r="673" ht="25.15" customHeight="1" x14ac:dyDescent="0.2"/>
    <row r="674" ht="25.15" customHeight="1" x14ac:dyDescent="0.2"/>
    <row r="675" ht="25.15" customHeight="1" x14ac:dyDescent="0.2"/>
    <row r="676" ht="25.15" customHeight="1" x14ac:dyDescent="0.2"/>
    <row r="677" ht="25.15" customHeight="1" x14ac:dyDescent="0.2"/>
    <row r="678" ht="25.15" customHeight="1" x14ac:dyDescent="0.2"/>
    <row r="679" ht="25.15" customHeight="1" x14ac:dyDescent="0.2"/>
    <row r="680" ht="25.15" customHeight="1" x14ac:dyDescent="0.2"/>
    <row r="681" ht="25.15" customHeight="1" x14ac:dyDescent="0.2"/>
    <row r="682" ht="25.15" customHeight="1" x14ac:dyDescent="0.2"/>
    <row r="683" ht="25.15" customHeight="1" x14ac:dyDescent="0.2"/>
    <row r="684" ht="25.15" customHeight="1" x14ac:dyDescent="0.2"/>
    <row r="685" ht="25.15" customHeight="1" x14ac:dyDescent="0.2"/>
    <row r="686" ht="25.15" customHeight="1" x14ac:dyDescent="0.2"/>
    <row r="687" ht="25.15" customHeight="1" x14ac:dyDescent="0.2"/>
    <row r="688" ht="25.15" customHeight="1" x14ac:dyDescent="0.2"/>
    <row r="689" ht="25.15" customHeight="1" x14ac:dyDescent="0.2"/>
    <row r="690" ht="25.15" customHeight="1" x14ac:dyDescent="0.2"/>
    <row r="691" ht="25.15" customHeight="1" x14ac:dyDescent="0.2"/>
    <row r="692" ht="25.15" customHeight="1" x14ac:dyDescent="0.2"/>
    <row r="693" ht="25.15" customHeight="1" x14ac:dyDescent="0.2"/>
    <row r="694" ht="25.15" customHeight="1" x14ac:dyDescent="0.2"/>
    <row r="695" ht="25.15" customHeight="1" x14ac:dyDescent="0.2"/>
    <row r="696" ht="25.15" customHeight="1" x14ac:dyDescent="0.2"/>
    <row r="697" ht="25.15" customHeight="1" x14ac:dyDescent="0.2"/>
    <row r="698" ht="25.15" customHeight="1" x14ac:dyDescent="0.2"/>
    <row r="699" ht="25.15" customHeight="1" x14ac:dyDescent="0.2"/>
    <row r="700" ht="25.15" customHeight="1" x14ac:dyDescent="0.2"/>
    <row r="701" ht="25.15" customHeight="1" x14ac:dyDescent="0.2"/>
    <row r="702" ht="25.15" customHeight="1" x14ac:dyDescent="0.2"/>
    <row r="703" ht="25.15" customHeight="1" x14ac:dyDescent="0.2"/>
    <row r="704" ht="25.15" customHeight="1" x14ac:dyDescent="0.2"/>
    <row r="705" ht="25.15" customHeight="1" x14ac:dyDescent="0.2"/>
    <row r="706" ht="25.15" customHeight="1" x14ac:dyDescent="0.2"/>
    <row r="707" ht="25.15" customHeight="1" x14ac:dyDescent="0.2"/>
    <row r="708" ht="25.15" customHeight="1" x14ac:dyDescent="0.2"/>
    <row r="709" ht="25.15" customHeight="1" x14ac:dyDescent="0.2"/>
    <row r="710" ht="25.15" customHeight="1" x14ac:dyDescent="0.2"/>
    <row r="711" ht="25.15" customHeight="1" x14ac:dyDescent="0.2"/>
    <row r="712" ht="25.15" customHeight="1" x14ac:dyDescent="0.2"/>
    <row r="713" ht="25.15" customHeight="1" x14ac:dyDescent="0.2"/>
    <row r="714" ht="25.15" customHeight="1" x14ac:dyDescent="0.2"/>
    <row r="715" ht="25.15" customHeight="1" x14ac:dyDescent="0.2"/>
    <row r="716" ht="25.15" customHeight="1" x14ac:dyDescent="0.2"/>
    <row r="717" ht="25.15" customHeight="1" x14ac:dyDescent="0.2"/>
    <row r="718" ht="25.15" customHeight="1" x14ac:dyDescent="0.2"/>
    <row r="719" ht="25.15" customHeight="1" x14ac:dyDescent="0.2"/>
    <row r="720" ht="25.15" customHeight="1" x14ac:dyDescent="0.2"/>
    <row r="721" ht="25.15" customHeight="1" x14ac:dyDescent="0.2"/>
    <row r="722" ht="25.15" customHeight="1" x14ac:dyDescent="0.2"/>
    <row r="723" ht="25.15" customHeight="1" x14ac:dyDescent="0.2"/>
    <row r="724" ht="25.15" customHeight="1" x14ac:dyDescent="0.2"/>
    <row r="725" ht="25.15" customHeight="1" x14ac:dyDescent="0.2"/>
    <row r="726" ht="25.15" customHeight="1" x14ac:dyDescent="0.2"/>
    <row r="727" ht="25.15" customHeight="1" x14ac:dyDescent="0.2"/>
    <row r="728" ht="25.15" customHeight="1" x14ac:dyDescent="0.2"/>
    <row r="729" ht="25.15" customHeight="1" x14ac:dyDescent="0.2"/>
    <row r="730" ht="25.15" customHeight="1" x14ac:dyDescent="0.2"/>
    <row r="731" ht="25.15" customHeight="1" x14ac:dyDescent="0.2"/>
    <row r="732" ht="25.15" customHeight="1" x14ac:dyDescent="0.2"/>
    <row r="733" ht="25.15" customHeight="1" x14ac:dyDescent="0.2"/>
    <row r="734" ht="25.15" customHeight="1" x14ac:dyDescent="0.2"/>
    <row r="735" ht="25.15" customHeight="1" x14ac:dyDescent="0.2"/>
    <row r="736" ht="25.15" customHeight="1" x14ac:dyDescent="0.2"/>
    <row r="737" ht="25.15" customHeight="1" x14ac:dyDescent="0.2"/>
    <row r="738" ht="25.15" customHeight="1" x14ac:dyDescent="0.2"/>
    <row r="739" ht="25.15" customHeight="1" x14ac:dyDescent="0.2"/>
    <row r="740" ht="25.15" customHeight="1" x14ac:dyDescent="0.2"/>
    <row r="741" ht="25.15" customHeight="1" x14ac:dyDescent="0.2"/>
    <row r="742" ht="25.15" customHeight="1" x14ac:dyDescent="0.2"/>
    <row r="743" ht="25.15" customHeight="1" x14ac:dyDescent="0.2"/>
    <row r="744" ht="25.15" customHeight="1" x14ac:dyDescent="0.2"/>
    <row r="745" ht="25.15" customHeight="1" x14ac:dyDescent="0.2"/>
    <row r="746" ht="25.15" customHeight="1" x14ac:dyDescent="0.2"/>
    <row r="747" ht="25.15" customHeight="1" x14ac:dyDescent="0.2"/>
    <row r="748" ht="25.15" customHeight="1" x14ac:dyDescent="0.2"/>
    <row r="749" ht="25.15" customHeight="1" x14ac:dyDescent="0.2"/>
    <row r="750" ht="25.15" customHeight="1" x14ac:dyDescent="0.2"/>
    <row r="751" ht="25.15" customHeight="1" x14ac:dyDescent="0.2"/>
    <row r="752" ht="25.15" customHeight="1" x14ac:dyDescent="0.2"/>
    <row r="753" ht="25.15" customHeight="1" x14ac:dyDescent="0.2"/>
    <row r="754" ht="25.15" customHeight="1" x14ac:dyDescent="0.2"/>
    <row r="755" ht="25.15" customHeight="1" x14ac:dyDescent="0.2"/>
    <row r="756" ht="25.15" customHeight="1" x14ac:dyDescent="0.2"/>
    <row r="757" ht="25.15" customHeight="1" x14ac:dyDescent="0.2"/>
    <row r="758" ht="25.15" customHeight="1" x14ac:dyDescent="0.2"/>
    <row r="759" ht="25.15" customHeight="1" x14ac:dyDescent="0.2"/>
    <row r="760" ht="25.15" customHeight="1" x14ac:dyDescent="0.2"/>
    <row r="761" ht="25.15" customHeight="1" x14ac:dyDescent="0.2"/>
    <row r="762" ht="25.15" customHeight="1" x14ac:dyDescent="0.2"/>
    <row r="763" ht="25.15" customHeight="1" x14ac:dyDescent="0.2"/>
    <row r="764" ht="25.15" customHeight="1" x14ac:dyDescent="0.2"/>
    <row r="765" ht="25.15" customHeight="1" x14ac:dyDescent="0.2"/>
    <row r="766" ht="25.15" customHeight="1" x14ac:dyDescent="0.2"/>
    <row r="767" ht="25.15" customHeight="1" x14ac:dyDescent="0.2"/>
    <row r="768" ht="25.15" customHeight="1" x14ac:dyDescent="0.2"/>
    <row r="769" ht="25.15" customHeight="1" x14ac:dyDescent="0.2"/>
    <row r="770" ht="25.15" customHeight="1" x14ac:dyDescent="0.2"/>
    <row r="771" ht="25.15" customHeight="1" x14ac:dyDescent="0.2"/>
    <row r="772" ht="25.15" customHeight="1" x14ac:dyDescent="0.2"/>
    <row r="773" ht="25.15" customHeight="1" x14ac:dyDescent="0.2"/>
    <row r="774" ht="25.15" customHeight="1" x14ac:dyDescent="0.2"/>
    <row r="775" ht="25.15" customHeight="1" x14ac:dyDescent="0.2"/>
    <row r="776" ht="25.15" customHeight="1" x14ac:dyDescent="0.2"/>
    <row r="777" ht="25.15" customHeight="1" x14ac:dyDescent="0.2"/>
    <row r="778" ht="25.15" customHeight="1" x14ac:dyDescent="0.2"/>
    <row r="779" ht="25.15" customHeight="1" x14ac:dyDescent="0.2"/>
    <row r="780" ht="25.15" customHeight="1" x14ac:dyDescent="0.2"/>
    <row r="781" ht="25.15" customHeight="1" x14ac:dyDescent="0.2"/>
    <row r="782" ht="25.15" customHeight="1" x14ac:dyDescent="0.2"/>
    <row r="783" ht="25.15" customHeight="1" x14ac:dyDescent="0.2"/>
    <row r="784" ht="25.15" customHeight="1" x14ac:dyDescent="0.2"/>
    <row r="785" ht="25.15" customHeight="1" x14ac:dyDescent="0.2"/>
    <row r="786" ht="25.15" customHeight="1" x14ac:dyDescent="0.2"/>
    <row r="787" ht="25.15" customHeight="1" x14ac:dyDescent="0.2"/>
    <row r="788" ht="25.15" customHeight="1" x14ac:dyDescent="0.2"/>
    <row r="789" ht="25.15" customHeight="1" x14ac:dyDescent="0.2"/>
    <row r="790" ht="25.15" customHeight="1" x14ac:dyDescent="0.2"/>
    <row r="791" ht="25.15" customHeight="1" x14ac:dyDescent="0.2"/>
    <row r="792" ht="25.15" customHeight="1" x14ac:dyDescent="0.2"/>
    <row r="793" ht="25.15" customHeight="1" x14ac:dyDescent="0.2"/>
    <row r="794" ht="25.15" customHeight="1" x14ac:dyDescent="0.2"/>
    <row r="795" ht="25.15" customHeight="1" x14ac:dyDescent="0.2"/>
    <row r="796" ht="25.15" customHeight="1" x14ac:dyDescent="0.2"/>
    <row r="797" ht="25.15" customHeight="1" x14ac:dyDescent="0.2"/>
    <row r="798" ht="25.15" customHeight="1" x14ac:dyDescent="0.2"/>
    <row r="799" ht="25.15" customHeight="1" x14ac:dyDescent="0.2"/>
    <row r="800" ht="25.15" customHeight="1" x14ac:dyDescent="0.2"/>
    <row r="801" ht="25.15" customHeight="1" x14ac:dyDescent="0.2"/>
    <row r="802" ht="25.15" customHeight="1" x14ac:dyDescent="0.2"/>
    <row r="803" ht="25.15" customHeight="1" x14ac:dyDescent="0.2"/>
    <row r="804" ht="25.15" customHeight="1" x14ac:dyDescent="0.2"/>
    <row r="805" ht="25.15" customHeight="1" x14ac:dyDescent="0.2"/>
    <row r="806" ht="25.15" customHeight="1" x14ac:dyDescent="0.2"/>
    <row r="807" ht="25.15" customHeight="1" x14ac:dyDescent="0.2"/>
    <row r="808" ht="25.15" customHeight="1" x14ac:dyDescent="0.2"/>
    <row r="809" ht="25.15" customHeight="1" x14ac:dyDescent="0.2"/>
    <row r="810" ht="25.15" customHeight="1" x14ac:dyDescent="0.2"/>
    <row r="811" ht="25.15" customHeight="1" x14ac:dyDescent="0.2"/>
    <row r="812" ht="25.15" customHeight="1" x14ac:dyDescent="0.2"/>
    <row r="813" ht="25.15" customHeight="1" x14ac:dyDescent="0.2"/>
    <row r="814" ht="25.15" customHeight="1" x14ac:dyDescent="0.2"/>
    <row r="815" ht="25.15" customHeight="1" x14ac:dyDescent="0.2"/>
    <row r="816" ht="25.15" customHeight="1" x14ac:dyDescent="0.2"/>
    <row r="817" ht="25.15" customHeight="1" x14ac:dyDescent="0.2"/>
    <row r="818" ht="25.15" customHeight="1" x14ac:dyDescent="0.2"/>
    <row r="819" ht="25.15" customHeight="1" x14ac:dyDescent="0.2"/>
    <row r="820" ht="25.15" customHeight="1" x14ac:dyDescent="0.2"/>
    <row r="821" ht="25.15" customHeight="1" x14ac:dyDescent="0.2"/>
    <row r="822" ht="25.15" customHeight="1" x14ac:dyDescent="0.2"/>
    <row r="823" ht="25.15" customHeight="1" x14ac:dyDescent="0.2"/>
    <row r="824" ht="25.15" customHeight="1" x14ac:dyDescent="0.2"/>
    <row r="825" ht="25.15" customHeight="1" x14ac:dyDescent="0.2"/>
    <row r="826" ht="25.15" customHeight="1" x14ac:dyDescent="0.2"/>
    <row r="827" ht="25.15" customHeight="1" x14ac:dyDescent="0.2"/>
    <row r="828" ht="25.15" customHeight="1" x14ac:dyDescent="0.2"/>
    <row r="829" ht="25.15" customHeight="1" x14ac:dyDescent="0.2"/>
    <row r="830" ht="25.15" customHeight="1" x14ac:dyDescent="0.2"/>
    <row r="831" ht="25.15" customHeight="1" x14ac:dyDescent="0.2"/>
    <row r="832" ht="25.15" customHeight="1" x14ac:dyDescent="0.2"/>
    <row r="833" ht="25.15" customHeight="1" x14ac:dyDescent="0.2"/>
    <row r="834" ht="25.15" customHeight="1" x14ac:dyDescent="0.2"/>
    <row r="835" ht="25.15" customHeight="1" x14ac:dyDescent="0.2"/>
    <row r="836" ht="25.15" customHeight="1" x14ac:dyDescent="0.2"/>
    <row r="837" ht="25.15" customHeight="1" x14ac:dyDescent="0.2"/>
    <row r="838" ht="25.15" customHeight="1" x14ac:dyDescent="0.2"/>
    <row r="839" ht="25.15" customHeight="1" x14ac:dyDescent="0.2"/>
    <row r="840" ht="25.15" customHeight="1" x14ac:dyDescent="0.2"/>
    <row r="841" ht="25.15" customHeight="1" x14ac:dyDescent="0.2"/>
    <row r="842" ht="25.15" customHeight="1" x14ac:dyDescent="0.2"/>
    <row r="843" ht="25.15" customHeight="1" x14ac:dyDescent="0.2"/>
    <row r="844" ht="25.15" customHeight="1" x14ac:dyDescent="0.2"/>
    <row r="845" ht="25.15" customHeight="1" x14ac:dyDescent="0.2"/>
    <row r="846" ht="25.15" customHeight="1" x14ac:dyDescent="0.2"/>
    <row r="847" ht="25.15" customHeight="1" x14ac:dyDescent="0.2"/>
    <row r="848" ht="25.15" customHeight="1" x14ac:dyDescent="0.2"/>
    <row r="849" ht="25.15" customHeight="1" x14ac:dyDescent="0.2"/>
    <row r="850" ht="25.15" customHeight="1" x14ac:dyDescent="0.2"/>
    <row r="851" ht="25.15" customHeight="1" x14ac:dyDescent="0.2"/>
    <row r="852" ht="25.15" customHeight="1" x14ac:dyDescent="0.2"/>
  </sheetData>
  <autoFilter ref="A1:K182" xr:uid="{00000000-0009-0000-0000-00000B000000}">
    <filterColumn colId="0">
      <dynamicFilter type="lastQuarter" val="44287" maxVal="44378"/>
    </filterColumn>
  </autoFilter>
  <pageMargins left="0.7" right="0.7" top="0.75" bottom="0.75" header="0.3" footer="0.3"/>
  <pageSetup scale="40" fitToHeight="4" orientation="portrait" r:id="rId1"/>
  <headerFooter>
    <oddHeader>&amp;LBTL 4Q2014 Report&amp;ROperator Daily Log</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9149E38F542049841F2C2FD225BD66" ma:contentTypeVersion="18" ma:contentTypeDescription="Create a new document." ma:contentTypeScope="" ma:versionID="7e4542875020ae6f5a57bcffa6b83689">
  <xsd:schema xmlns:xsd="http://www.w3.org/2001/XMLSchema" xmlns:xs="http://www.w3.org/2001/XMLSchema" xmlns:p="http://schemas.microsoft.com/office/2006/metadata/properties" xmlns:ns1="http://schemas.microsoft.com/sharepoint/v3" xmlns:ns2="73c43ca7-694d-4fbf-9414-d31a55fb5a10" xmlns:ns3="caf1eed3-07c6-499f-8db9-69a834dd516c" targetNamespace="http://schemas.microsoft.com/office/2006/metadata/properties" ma:root="true" ma:fieldsID="07e6cc44b840d82f1f7c891641be3337" ns1:_="" ns2:_="" ns3:_="">
    <xsd:import namespace="http://schemas.microsoft.com/sharepoint/v3"/>
    <xsd:import namespace="73c43ca7-694d-4fbf-9414-d31a55fb5a10"/>
    <xsd:import namespace="caf1eed3-07c6-499f-8db9-69a834dd516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c43ca7-694d-4fbf-9414-d31a55fb5a1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038d1cd-18be-4152-a94e-cea07494600b}" ma:internalName="TaxCatchAll" ma:showField="CatchAllData" ma:web="73c43ca7-694d-4fbf-9414-d31a55fb5a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f1eed3-07c6-499f-8db9-69a834dd516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c656fd9-e297-4b42-97a1-86240ee2967a"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3c43ca7-694d-4fbf-9414-d31a55fb5a10" xsi:nil="true"/>
    <lcf76f155ced4ddcb4097134ff3c332f xmlns="caf1eed3-07c6-499f-8db9-69a834dd516c">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93B6E96-7FBC-418D-B6CC-C8E300CC20BA}">
  <ds:schemaRefs>
    <ds:schemaRef ds:uri="http://schemas.microsoft.com/sharepoint/v3/contenttype/forms"/>
  </ds:schemaRefs>
</ds:datastoreItem>
</file>

<file path=customXml/itemProps2.xml><?xml version="1.0" encoding="utf-8"?>
<ds:datastoreItem xmlns:ds="http://schemas.openxmlformats.org/officeDocument/2006/customXml" ds:itemID="{91F7F785-FF86-4F30-BC13-79FD6913A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c43ca7-694d-4fbf-9414-d31a55fb5a10"/>
    <ds:schemaRef ds:uri="caf1eed3-07c6-499f-8db9-69a834dd5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044E4A-AAEA-459D-87FD-84707C2F70D4}">
  <ds:schemaRefs>
    <ds:schemaRef ds:uri="http://purl.org/dc/dcmitype/"/>
    <ds:schemaRef ds:uri="73c43ca7-694d-4fbf-9414-d31a55fb5a10"/>
    <ds:schemaRef ds:uri="http://schemas.microsoft.com/sharepoint/v3"/>
    <ds:schemaRef ds:uri="http://purl.org/dc/terms/"/>
    <ds:schemaRef ds:uri="caf1eed3-07c6-499f-8db9-69a834dd516c"/>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7</vt:i4>
      </vt:variant>
      <vt:variant>
        <vt:lpstr>Named Ranges</vt:lpstr>
      </vt:variant>
      <vt:variant>
        <vt:i4>6</vt:i4>
      </vt:variant>
    </vt:vector>
  </HeadingPairs>
  <TitlesOfParts>
    <vt:vector size="18" baseType="lpstr">
      <vt:lpstr>CELLS</vt:lpstr>
      <vt:lpstr>MSD</vt:lpstr>
      <vt:lpstr>BRW</vt:lpstr>
      <vt:lpstr>W.Camp</vt:lpstr>
      <vt:lpstr>DailyLog</vt:lpstr>
      <vt:lpstr>Flow-InfEff</vt:lpstr>
      <vt:lpstr>Lime Usage</vt:lpstr>
      <vt:lpstr>pH</vt:lpstr>
      <vt:lpstr>Flow</vt:lpstr>
      <vt:lpstr>MSDFlow-WL</vt:lpstr>
      <vt:lpstr>WCFlow-WL</vt:lpstr>
      <vt:lpstr>BRW WL</vt:lpstr>
      <vt:lpstr>BRWCount</vt:lpstr>
      <vt:lpstr>CellsCount</vt:lpstr>
      <vt:lpstr>MSDCount</vt:lpstr>
      <vt:lpstr>MSD!Print_Area</vt:lpstr>
      <vt:lpstr>DailyLog!Print_Titles</vt:lpstr>
      <vt:lpstr>WCCount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Bedessem</dc:creator>
  <cp:lastModifiedBy>Juskiewicz, Scott</cp:lastModifiedBy>
  <cp:lastPrinted>2021-08-24T16:30:25Z</cp:lastPrinted>
  <dcterms:created xsi:type="dcterms:W3CDTF">2012-11-02T20:11:57Z</dcterms:created>
  <dcterms:modified xsi:type="dcterms:W3CDTF">2022-08-24T21:14:10Z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0x010100E99149E38F542049841F2C2FD225BD66</vt:lpwstr>
  </property>
  <property fmtid="{D5CDD505-2E9C-101B-9397-08002B2CF9AE}" pid="3" name="MediaServiceImageTags">
    <vt:lpwstr/>
  </property>
</Properties>
</file>